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-12" windowWidth="23052" windowHeight="9660"/>
  </bookViews>
  <sheets>
    <sheet name="Table 1" sheetId="1" r:id="rId1"/>
    <sheet name="Blad1" sheetId="2" r:id="rId2"/>
  </sheets>
  <definedNames>
    <definedName name="_xlnm._FilterDatabase" localSheetId="0" hidden="1">'Table 1'!$B$81:$Q$116</definedName>
    <definedName name="_xlnm.Print_Area" localSheetId="0">'Table 1'!$A$1:$Q$215</definedName>
  </definedNames>
  <calcPr calcId="145621"/>
</workbook>
</file>

<file path=xl/calcChain.xml><?xml version="1.0" encoding="utf-8"?>
<calcChain xmlns="http://schemas.openxmlformats.org/spreadsheetml/2006/main">
  <c r="Q211" i="1" l="1"/>
  <c r="Q177" i="1"/>
  <c r="Q7" i="1"/>
  <c r="Q6" i="1"/>
  <c r="Q5" i="1"/>
  <c r="Q4" i="1"/>
  <c r="Q3" i="1"/>
  <c r="Q121" i="1" l="1"/>
  <c r="Q119" i="1"/>
  <c r="Q108" i="1"/>
  <c r="Q102" i="1"/>
  <c r="Q101" i="1"/>
  <c r="Q104" i="1"/>
  <c r="Q100" i="1"/>
  <c r="Q96" i="1"/>
  <c r="Q98" i="1"/>
  <c r="P98" i="1"/>
  <c r="Q89" i="1"/>
  <c r="Q87" i="1"/>
  <c r="Q86" i="1"/>
  <c r="Q85" i="1"/>
  <c r="Q84" i="1"/>
  <c r="Q82" i="1"/>
  <c r="Q81" i="1"/>
  <c r="Q51" i="1"/>
  <c r="Q49" i="1"/>
  <c r="Q48" i="1"/>
  <c r="Q47" i="1"/>
  <c r="Q46" i="1"/>
  <c r="Q39" i="1"/>
  <c r="Q43" i="1"/>
  <c r="Q36" i="1"/>
  <c r="Q35" i="1"/>
  <c r="P35" i="1"/>
  <c r="Q31" i="1"/>
  <c r="Q27" i="1"/>
  <c r="Q13" i="1"/>
  <c r="Q12" i="1"/>
  <c r="P12" i="1"/>
  <c r="Q11" i="1"/>
  <c r="Q10" i="1"/>
  <c r="Q9" i="1"/>
  <c r="Q8" i="1"/>
  <c r="Q196" i="1" l="1"/>
  <c r="Q150" i="1"/>
  <c r="Q151" i="1"/>
  <c r="Q164" i="1"/>
  <c r="Q163" i="1"/>
  <c r="Q180" i="1"/>
  <c r="Q205" i="1"/>
  <c r="Q56" i="1"/>
  <c r="Q93" i="1" l="1"/>
  <c r="Q28" i="1" l="1"/>
  <c r="Q17" i="1"/>
  <c r="Q60" i="1"/>
  <c r="Q59" i="1"/>
  <c r="Q58" i="1"/>
  <c r="Q57" i="1"/>
  <c r="Q55" i="1"/>
  <c r="Q54" i="1"/>
  <c r="Q53" i="1"/>
  <c r="Q52" i="1"/>
  <c r="Q50" i="1"/>
  <c r="Q45" i="1"/>
  <c r="Q44" i="1"/>
  <c r="Q42" i="1"/>
  <c r="Q41" i="1"/>
  <c r="Q40" i="1"/>
  <c r="Q38" i="1"/>
  <c r="Q37" i="1"/>
  <c r="Q34" i="1"/>
  <c r="Q33" i="1"/>
  <c r="Q32" i="1"/>
  <c r="Q30" i="1"/>
  <c r="Q29" i="1"/>
  <c r="Q26" i="1"/>
  <c r="Q25" i="1"/>
  <c r="Q94" i="1" l="1"/>
  <c r="Q90" i="1"/>
  <c r="Q88" i="1"/>
  <c r="Q83" i="1"/>
  <c r="Q221" i="1" l="1"/>
  <c r="Q220" i="1"/>
  <c r="Q219" i="1"/>
  <c r="Q218" i="1"/>
  <c r="Q138" i="1" l="1"/>
  <c r="P138" i="1"/>
  <c r="Q179" i="1" l="1"/>
  <c r="Q178" i="1"/>
  <c r="Q198" i="1"/>
  <c r="Q197" i="1"/>
  <c r="Q195" i="1"/>
  <c r="Q158" i="1"/>
  <c r="P158" i="1"/>
  <c r="Q157" i="1"/>
  <c r="Q156" i="1"/>
  <c r="Q155" i="1"/>
  <c r="Q154" i="1"/>
  <c r="Q153" i="1"/>
  <c r="Q152" i="1"/>
  <c r="Q149" i="1"/>
  <c r="Q148" i="1"/>
  <c r="Q137" i="1"/>
  <c r="Q136" i="1"/>
  <c r="Q120" i="1"/>
  <c r="Q109" i="1"/>
  <c r="Q107" i="1"/>
  <c r="Q106" i="1"/>
  <c r="Q105" i="1"/>
  <c r="Q103" i="1"/>
  <c r="Q97" i="1"/>
  <c r="Q99" i="1"/>
  <c r="Q95" i="1"/>
  <c r="Q91" i="1"/>
  <c r="Q92" i="1"/>
  <c r="Q72" i="1"/>
  <c r="Q62" i="1"/>
  <c r="Q78" i="1"/>
  <c r="Q77" i="1"/>
  <c r="Q76" i="1"/>
  <c r="Q75" i="1"/>
  <c r="Q74" i="1"/>
  <c r="Q73" i="1"/>
  <c r="Q70" i="1"/>
  <c r="Q69" i="1"/>
  <c r="Q68" i="1"/>
  <c r="Q67" i="1"/>
  <c r="Q71" i="1"/>
  <c r="Q66" i="1"/>
  <c r="Q64" i="1"/>
  <c r="Q65" i="1"/>
  <c r="Q63" i="1"/>
  <c r="Q61" i="1"/>
  <c r="Q22" i="1"/>
  <c r="Q21" i="1"/>
  <c r="Q20" i="1"/>
  <c r="Q18" i="1"/>
  <c r="Q19" i="1"/>
  <c r="Q16" i="1"/>
  <c r="Q15" i="1"/>
  <c r="Q14" i="1"/>
  <c r="P3" i="1"/>
  <c r="P6" i="1" l="1"/>
  <c r="P4" i="1"/>
  <c r="P5" i="1"/>
  <c r="P26" i="1" l="1"/>
  <c r="P179" i="1"/>
  <c r="P71" i="1" l="1"/>
  <c r="P14" i="1"/>
  <c r="P21" i="1"/>
  <c r="P8" i="1"/>
  <c r="P9" i="1"/>
  <c r="P16" i="1"/>
  <c r="P11" i="1"/>
  <c r="P10" i="1"/>
  <c r="P19" i="1"/>
  <c r="P7" i="1"/>
  <c r="P17" i="1"/>
  <c r="P20" i="1"/>
  <c r="P15" i="1"/>
  <c r="P18" i="1"/>
  <c r="P13" i="1"/>
  <c r="P22" i="1"/>
  <c r="P34" i="1"/>
  <c r="P45" i="1"/>
  <c r="P32" i="1"/>
  <c r="P42" i="1"/>
  <c r="P68" i="1"/>
  <c r="P40" i="1"/>
  <c r="P75" i="1"/>
  <c r="P55" i="1"/>
  <c r="P30" i="1"/>
  <c r="P46" i="1"/>
  <c r="P58" i="1"/>
  <c r="P61" i="1"/>
  <c r="P47" i="1"/>
  <c r="P49" i="1"/>
  <c r="P70" i="1"/>
  <c r="P72" i="1"/>
  <c r="P67" i="1"/>
  <c r="P38" i="1"/>
  <c r="P56" i="1"/>
  <c r="P52" i="1"/>
  <c r="P43" i="1"/>
  <c r="P41" i="1"/>
  <c r="P64" i="1"/>
  <c r="P27" i="1"/>
  <c r="P36" i="1"/>
  <c r="P69" i="1"/>
  <c r="P28" i="1"/>
  <c r="P57" i="1"/>
  <c r="P25" i="1"/>
  <c r="P76" i="1"/>
  <c r="P60" i="1"/>
  <c r="P33" i="1"/>
  <c r="P37" i="1"/>
  <c r="P77" i="1"/>
  <c r="P31" i="1"/>
  <c r="P78" i="1"/>
  <c r="P65" i="1"/>
  <c r="P29" i="1"/>
  <c r="P59" i="1"/>
  <c r="P73" i="1"/>
  <c r="P48" i="1"/>
  <c r="P74" i="1"/>
  <c r="P53" i="1"/>
  <c r="P62" i="1"/>
  <c r="P66" i="1"/>
  <c r="P50" i="1"/>
  <c r="P63" i="1"/>
  <c r="P54" i="1"/>
  <c r="P39" i="1"/>
  <c r="P44" i="1"/>
  <c r="P51" i="1"/>
  <c r="P108" i="1"/>
  <c r="P94" i="1"/>
  <c r="P92" i="1"/>
  <c r="P114" i="1"/>
  <c r="P88" i="1"/>
  <c r="P101" i="1"/>
  <c r="P91" i="1"/>
  <c r="P95" i="1"/>
  <c r="P111" i="1"/>
  <c r="P100" i="1"/>
  <c r="P106" i="1"/>
  <c r="P109" i="1"/>
  <c r="P104" i="1"/>
  <c r="P85" i="1"/>
  <c r="P105" i="1"/>
  <c r="P83" i="1"/>
  <c r="P81" i="1"/>
  <c r="P82" i="1"/>
  <c r="P99" i="1"/>
  <c r="P96" i="1"/>
  <c r="P93" i="1"/>
  <c r="P113" i="1"/>
  <c r="P103" i="1"/>
  <c r="P86" i="1"/>
  <c r="P112" i="1"/>
  <c r="P89" i="1"/>
  <c r="P107" i="1"/>
  <c r="P110" i="1"/>
  <c r="P87" i="1"/>
  <c r="P102" i="1"/>
  <c r="P84" i="1"/>
  <c r="P90" i="1"/>
  <c r="P97" i="1"/>
  <c r="P115" i="1"/>
  <c r="P120" i="1"/>
  <c r="P119" i="1"/>
  <c r="P121" i="1"/>
  <c r="P122" i="1"/>
  <c r="P123" i="1"/>
  <c r="P124" i="1"/>
  <c r="P125" i="1"/>
  <c r="P126" i="1"/>
  <c r="P127" i="1"/>
  <c r="P128" i="1"/>
  <c r="P136" i="1"/>
  <c r="P137" i="1"/>
  <c r="P149" i="1"/>
  <c r="P151" i="1"/>
  <c r="P148" i="1"/>
  <c r="P150" i="1"/>
  <c r="P152" i="1"/>
  <c r="P154" i="1"/>
  <c r="P153" i="1"/>
  <c r="P155" i="1"/>
  <c r="P156" i="1"/>
  <c r="P157" i="1"/>
  <c r="P159" i="1"/>
  <c r="P163" i="1"/>
  <c r="P164" i="1"/>
  <c r="P165" i="1"/>
  <c r="P166" i="1"/>
  <c r="P180" i="1"/>
  <c r="P177" i="1"/>
  <c r="P178" i="1"/>
  <c r="P181" i="1"/>
  <c r="P182" i="1"/>
  <c r="P183" i="1"/>
  <c r="P184" i="1"/>
  <c r="P185" i="1"/>
  <c r="P186" i="1"/>
  <c r="P196" i="1"/>
  <c r="P198" i="1"/>
  <c r="P195" i="1"/>
  <c r="P197" i="1"/>
  <c r="P199" i="1"/>
  <c r="P200" i="1"/>
  <c r="P205" i="1"/>
  <c r="P211" i="1"/>
  <c r="P212" i="1"/>
</calcChain>
</file>

<file path=xl/sharedStrings.xml><?xml version="1.0" encoding="utf-8"?>
<sst xmlns="http://schemas.openxmlformats.org/spreadsheetml/2006/main" count="594" uniqueCount="316">
  <si>
    <r>
      <rPr>
        <b/>
        <sz val="11"/>
        <rFont val="Calibri"/>
        <family val="2"/>
      </rPr>
      <t>Namn</t>
    </r>
  </si>
  <si>
    <r>
      <rPr>
        <b/>
        <sz val="11"/>
        <rFont val="Calibri"/>
        <family val="2"/>
      </rPr>
      <t>Klubb</t>
    </r>
  </si>
  <si>
    <r>
      <rPr>
        <b/>
        <sz val="11"/>
        <rFont val="Calibri"/>
        <family val="2"/>
      </rPr>
      <t>Åbyvallen</t>
    </r>
  </si>
  <si>
    <r>
      <rPr>
        <b/>
        <sz val="11"/>
        <rFont val="Calibri"/>
        <family val="2"/>
      </rPr>
      <t>Skidstavallen</t>
    </r>
  </si>
  <si>
    <r>
      <rPr>
        <b/>
        <sz val="11"/>
        <rFont val="Calibri"/>
        <family val="2"/>
      </rPr>
      <t>Summa</t>
    </r>
  </si>
  <si>
    <r>
      <rPr>
        <sz val="11"/>
        <rFont val="Calibri"/>
        <family val="2"/>
      </rPr>
      <t>OK Hammaren</t>
    </r>
  </si>
  <si>
    <r>
      <rPr>
        <sz val="11"/>
        <rFont val="Calibri"/>
        <family val="2"/>
      </rPr>
      <t>Gävle CA</t>
    </r>
  </si>
  <si>
    <r>
      <rPr>
        <sz val="11"/>
        <rFont val="Calibri"/>
        <family val="2"/>
      </rPr>
      <t>Sandvikens CK</t>
    </r>
  </si>
  <si>
    <r>
      <rPr>
        <b/>
        <sz val="36"/>
        <rFont val="Arial Black"/>
        <family val="2"/>
      </rPr>
      <t>Herrar Sport</t>
    </r>
  </si>
  <si>
    <r>
      <rPr>
        <b/>
        <sz val="36"/>
        <rFont val="Arial Black"/>
        <family val="2"/>
      </rPr>
      <t>Herrar Motion</t>
    </r>
  </si>
  <si>
    <r>
      <rPr>
        <b/>
        <sz val="36"/>
        <rFont val="Arial Black"/>
        <family val="2"/>
      </rPr>
      <t>Damer Sport</t>
    </r>
  </si>
  <si>
    <r>
      <rPr>
        <sz val="11"/>
        <rFont val="Calibri"/>
        <family val="2"/>
      </rPr>
      <t>Ingrid Eriksson</t>
    </r>
  </si>
  <si>
    <r>
      <rPr>
        <b/>
        <sz val="36"/>
        <rFont val="Arial Black"/>
        <family val="2"/>
      </rPr>
      <t>Damer Motion</t>
    </r>
  </si>
  <si>
    <r>
      <rPr>
        <b/>
        <sz val="36"/>
        <rFont val="Arial Black"/>
        <family val="2"/>
      </rPr>
      <t>Pojkar 10-12år</t>
    </r>
  </si>
  <si>
    <r>
      <rPr>
        <sz val="11"/>
        <rFont val="Calibri"/>
        <family val="2"/>
      </rPr>
      <t>Erik Funkqvist</t>
    </r>
  </si>
  <si>
    <r>
      <rPr>
        <sz val="11"/>
        <rFont val="Calibri"/>
        <family val="2"/>
      </rPr>
      <t>Felix Lilja</t>
    </r>
  </si>
  <si>
    <r>
      <rPr>
        <sz val="11"/>
        <rFont val="Calibri"/>
        <family val="2"/>
      </rPr>
      <t>Jonathan Palmberg</t>
    </r>
  </si>
  <si>
    <r>
      <rPr>
        <sz val="11"/>
        <rFont val="Calibri"/>
        <family val="2"/>
      </rPr>
      <t>Filip Lilja</t>
    </r>
  </si>
  <si>
    <r>
      <rPr>
        <sz val="11"/>
        <rFont val="Calibri"/>
        <family val="2"/>
      </rPr>
      <t>Elias Liljebjörn</t>
    </r>
  </si>
  <si>
    <r>
      <rPr>
        <b/>
        <sz val="36"/>
        <rFont val="Arial Black"/>
        <family val="2"/>
      </rPr>
      <t>Flickor 10-12år</t>
    </r>
  </si>
  <si>
    <r>
      <rPr>
        <sz val="11"/>
        <rFont val="Calibri"/>
        <family val="2"/>
      </rPr>
      <t>Ellen Petrelius</t>
    </r>
  </si>
  <si>
    <r>
      <rPr>
        <b/>
        <sz val="36"/>
        <rFont val="Arial Black"/>
        <family val="2"/>
      </rPr>
      <t>Pojkar 13-14år</t>
    </r>
  </si>
  <si>
    <r>
      <rPr>
        <sz val="11"/>
        <rFont val="Calibri"/>
        <family val="2"/>
      </rPr>
      <t>William Högberg</t>
    </r>
  </si>
  <si>
    <r>
      <rPr>
        <sz val="11"/>
        <rFont val="Calibri"/>
        <family val="2"/>
      </rPr>
      <t>Hampus Berggren</t>
    </r>
  </si>
  <si>
    <r>
      <rPr>
        <sz val="11"/>
        <rFont val="Calibri"/>
        <family val="2"/>
      </rPr>
      <t>Hugo Bäcke</t>
    </r>
  </si>
  <si>
    <r>
      <rPr>
        <sz val="11"/>
        <rFont val="Calibri"/>
        <family val="2"/>
      </rPr>
      <t>Malte Eriksson</t>
    </r>
  </si>
  <si>
    <r>
      <rPr>
        <b/>
        <sz val="36"/>
        <rFont val="Arial Black"/>
        <family val="2"/>
      </rPr>
      <t>Flickor 13-14år</t>
    </r>
  </si>
  <si>
    <r>
      <rPr>
        <sz val="11"/>
        <rFont val="Calibri"/>
        <family val="2"/>
      </rPr>
      <t>Linn Palmberg</t>
    </r>
  </si>
  <si>
    <r>
      <rPr>
        <b/>
        <sz val="36"/>
        <rFont val="Arial Black"/>
        <family val="2"/>
      </rPr>
      <t>Pojkar 15-16år</t>
    </r>
  </si>
  <si>
    <r>
      <rPr>
        <b/>
        <sz val="36"/>
        <rFont val="Arial Black"/>
        <family val="2"/>
      </rPr>
      <t>Flickor 15-16år</t>
    </r>
  </si>
  <si>
    <r>
      <rPr>
        <sz val="11"/>
        <rFont val="Calibri"/>
        <family val="2"/>
      </rPr>
      <t>Hjalmar Sjöberg</t>
    </r>
  </si>
  <si>
    <t>Årsunda IP</t>
  </si>
  <si>
    <t>Järbo IP</t>
  </si>
  <si>
    <t>Högbo MTB Arena Maja</t>
  </si>
  <si>
    <t>Högbo MTB Arena Linn</t>
  </si>
  <si>
    <t>Skidstavallen</t>
  </si>
  <si>
    <t>Högbo MTB Short Track</t>
  </si>
  <si>
    <t>Skidstavallen Short Track</t>
  </si>
  <si>
    <t>9-Bästa</t>
  </si>
  <si>
    <t>Nea Lindberg</t>
  </si>
  <si>
    <t>Melker Ljungström</t>
  </si>
  <si>
    <t>OK Hammaren</t>
  </si>
  <si>
    <t>Sixten Petrelius</t>
  </si>
  <si>
    <t>Edwin Norin</t>
  </si>
  <si>
    <t>Isak Eriksson</t>
  </si>
  <si>
    <t>Hugo Palmberg</t>
  </si>
  <si>
    <t>Simon Nordlöf</t>
  </si>
  <si>
    <t>Isak Johansson</t>
  </si>
  <si>
    <t>Viktor Ågren</t>
  </si>
  <si>
    <t>Maria Eriksson</t>
  </si>
  <si>
    <t>Åshamar IK</t>
  </si>
  <si>
    <t>Tem TCM</t>
  </si>
  <si>
    <t>Therese Pettersson</t>
  </si>
  <si>
    <t>Gävle CA</t>
  </si>
  <si>
    <t>,</t>
  </si>
  <si>
    <t>Ok Hammaren</t>
  </si>
  <si>
    <t>Anki Eriksson</t>
  </si>
  <si>
    <t>CF Fricyklisterna</t>
  </si>
  <si>
    <t>Kungsberget Stigcyklister</t>
  </si>
  <si>
    <t>Christian Johansson</t>
  </si>
  <si>
    <t>Peter Brolund</t>
  </si>
  <si>
    <t>Stefan Norling</t>
  </si>
  <si>
    <t>SCK</t>
  </si>
  <si>
    <t>Per-Arne Eriksson</t>
  </si>
  <si>
    <t>Mikael Pettersson</t>
  </si>
  <si>
    <t>Mats Siljeholm</t>
  </si>
  <si>
    <t>Martin Carlsson</t>
  </si>
  <si>
    <t>Lars Jansson</t>
  </si>
  <si>
    <t>Lars Bengtsson</t>
  </si>
  <si>
    <t>Jonny Norling</t>
  </si>
  <si>
    <t>Johan Stenlund</t>
  </si>
  <si>
    <t>Jerry Landström</t>
  </si>
  <si>
    <t>Järbo IF</t>
  </si>
  <si>
    <t>Henrik Lingman</t>
  </si>
  <si>
    <t>Gustaf Pettersson</t>
  </si>
  <si>
    <t>Erik Wrethling</t>
  </si>
  <si>
    <t>Erik Ahrenby</t>
  </si>
  <si>
    <t>Dan Lövgren</t>
  </si>
  <si>
    <t>Henrik Nordin</t>
  </si>
  <si>
    <t>Ok  Hammaren</t>
  </si>
  <si>
    <t>Anders Wikholm</t>
  </si>
  <si>
    <t>Daniel Olsson</t>
  </si>
  <si>
    <t>Johan Hulberg</t>
  </si>
  <si>
    <t>Magnus Ström</t>
  </si>
  <si>
    <t>Nicklas Bendrik</t>
  </si>
  <si>
    <t>Niklas Persson</t>
  </si>
  <si>
    <t>Olle Björklund</t>
  </si>
  <si>
    <t>Per Olofsson</t>
  </si>
  <si>
    <t>Pontus Johansson</t>
  </si>
  <si>
    <t>Simon Ekblom</t>
  </si>
  <si>
    <t>Thomas Lilja</t>
  </si>
  <si>
    <t>Thomas Ljungström</t>
  </si>
  <si>
    <t>Marko Stugbäck</t>
  </si>
  <si>
    <t>Johan Hägglund</t>
  </si>
  <si>
    <t>Strycksele IF</t>
  </si>
  <si>
    <t>Morten Öygard</t>
  </si>
  <si>
    <t>Viktor Danielsson</t>
  </si>
  <si>
    <t>Mattias Berggren</t>
  </si>
  <si>
    <t>Peter Jansson</t>
  </si>
  <si>
    <t>Henrik Roos</t>
  </si>
  <si>
    <t>Magnus Jonsson</t>
  </si>
  <si>
    <t>Fredrik Eriksson</t>
  </si>
  <si>
    <t>Fredrik Nilsson</t>
  </si>
  <si>
    <t>Pär Nilsen</t>
  </si>
  <si>
    <t>Jan Lundby</t>
  </si>
  <si>
    <t>Nicklas Ekbom</t>
  </si>
  <si>
    <t>Anders Larsson</t>
  </si>
  <si>
    <t>Teuvo Jussi</t>
  </si>
  <si>
    <t>Daniel Berglund</t>
  </si>
  <si>
    <t>Anders Hansson</t>
  </si>
  <si>
    <t>Johan Nordling</t>
  </si>
  <si>
    <t>Urban Norin</t>
  </si>
  <si>
    <t>Ulf Hedblom</t>
  </si>
  <si>
    <t>Andreas Sörfelt</t>
  </si>
  <si>
    <t>Johan Brask</t>
  </si>
  <si>
    <t>Daniel Hellström</t>
  </si>
  <si>
    <t>Rickard Hedlund</t>
  </si>
  <si>
    <t>Pelle Eriksson</t>
  </si>
  <si>
    <t>André Tannemark</t>
  </si>
  <si>
    <t>Hans Öberg</t>
  </si>
  <si>
    <t>Hofors AIF Cykel</t>
  </si>
  <si>
    <t>Johan Lindström</t>
  </si>
  <si>
    <t>Christer Sjöberg</t>
  </si>
  <si>
    <t>Janne Lundin</t>
  </si>
  <si>
    <t>Mikael Westling</t>
  </si>
  <si>
    <t>Söderström</t>
  </si>
  <si>
    <t>Andreas Broström</t>
  </si>
  <si>
    <t>Johan Lundqvist</t>
  </si>
  <si>
    <t>Sandvikens CK</t>
  </si>
  <si>
    <t>Magnus Eriksson</t>
  </si>
  <si>
    <t>Magnus Berggren</t>
  </si>
  <si>
    <t>Tony Fredriksson</t>
  </si>
  <si>
    <t>Mats Häggquist</t>
  </si>
  <si>
    <t>Niklas Rosén</t>
  </si>
  <si>
    <t>Mats Backman</t>
  </si>
  <si>
    <t>Daniel Swanberg</t>
  </si>
  <si>
    <t>Anders Rosberg</t>
  </si>
  <si>
    <t>4-004</t>
  </si>
  <si>
    <t>4-018</t>
  </si>
  <si>
    <t>4-017</t>
  </si>
  <si>
    <t>4-016</t>
  </si>
  <si>
    <t>4-014</t>
  </si>
  <si>
    <t>4-013</t>
  </si>
  <si>
    <t>4-012</t>
  </si>
  <si>
    <t>4-011</t>
  </si>
  <si>
    <t>4-009</t>
  </si>
  <si>
    <t>4-008</t>
  </si>
  <si>
    <t>4-007</t>
  </si>
  <si>
    <t>4-006</t>
  </si>
  <si>
    <t>4-002</t>
  </si>
  <si>
    <t>4-003</t>
  </si>
  <si>
    <t>4-001</t>
  </si>
  <si>
    <t>Lycka IF</t>
  </si>
  <si>
    <t>4-005</t>
  </si>
  <si>
    <t>2-098</t>
  </si>
  <si>
    <t>2-001</t>
  </si>
  <si>
    <t>3-008</t>
  </si>
  <si>
    <t>3-007</t>
  </si>
  <si>
    <t>3-006</t>
  </si>
  <si>
    <t>3-004</t>
  </si>
  <si>
    <t>2-005</t>
  </si>
  <si>
    <t>2-004</t>
  </si>
  <si>
    <t>2-003</t>
  </si>
  <si>
    <t>2-002</t>
  </si>
  <si>
    <t>1-001</t>
  </si>
  <si>
    <t>1-010</t>
  </si>
  <si>
    <t>1-003</t>
  </si>
  <si>
    <t>1-004</t>
  </si>
  <si>
    <t>1-005</t>
  </si>
  <si>
    <t>1-006</t>
  </si>
  <si>
    <t>1-002</t>
  </si>
  <si>
    <t>1-009</t>
  </si>
  <si>
    <t>1-008</t>
  </si>
  <si>
    <t>1-011</t>
  </si>
  <si>
    <t>1-012</t>
  </si>
  <si>
    <t>1-013</t>
  </si>
  <si>
    <t>2-006</t>
  </si>
  <si>
    <t>2-007</t>
  </si>
  <si>
    <t>2-042</t>
  </si>
  <si>
    <t>3-001</t>
  </si>
  <si>
    <t>3-002</t>
  </si>
  <si>
    <t>3-003</t>
  </si>
  <si>
    <t>2-099</t>
  </si>
  <si>
    <t>2-097</t>
  </si>
  <si>
    <t>2-047</t>
  </si>
  <si>
    <t>2-041</t>
  </si>
  <si>
    <t>2-040</t>
  </si>
  <si>
    <t>2-039</t>
  </si>
  <si>
    <t>2-037</t>
  </si>
  <si>
    <t>2-035</t>
  </si>
  <si>
    <t>2-034</t>
  </si>
  <si>
    <t>2-033</t>
  </si>
  <si>
    <t>2-032</t>
  </si>
  <si>
    <t>2-031</t>
  </si>
  <si>
    <t>2-030</t>
  </si>
  <si>
    <t>2-029</t>
  </si>
  <si>
    <t>2-028</t>
  </si>
  <si>
    <t>2-027</t>
  </si>
  <si>
    <t>2-026</t>
  </si>
  <si>
    <t>2-025</t>
  </si>
  <si>
    <t>2-024</t>
  </si>
  <si>
    <t>2-023</t>
  </si>
  <si>
    <t>2-022</t>
  </si>
  <si>
    <t>2-020</t>
  </si>
  <si>
    <t>2-019</t>
  </si>
  <si>
    <t>2-018</t>
  </si>
  <si>
    <t>2-017</t>
  </si>
  <si>
    <t>2-016</t>
  </si>
  <si>
    <t>2-015</t>
  </si>
  <si>
    <t>2-014</t>
  </si>
  <si>
    <t>2-013</t>
  </si>
  <si>
    <t>2-012</t>
  </si>
  <si>
    <t>2-011</t>
  </si>
  <si>
    <t>2-010</t>
  </si>
  <si>
    <t>2-009</t>
  </si>
  <si>
    <t>2-008</t>
  </si>
  <si>
    <t>3-009</t>
  </si>
  <si>
    <t>3-010</t>
  </si>
  <si>
    <t>3-011</t>
  </si>
  <si>
    <t>3-012</t>
  </si>
  <si>
    <t>3-013</t>
  </si>
  <si>
    <t>3-014</t>
  </si>
  <si>
    <t>3-015</t>
  </si>
  <si>
    <t>3-016</t>
  </si>
  <si>
    <t>3-017</t>
  </si>
  <si>
    <t>3-019</t>
  </si>
  <si>
    <t>3-018</t>
  </si>
  <si>
    <t>3-020</t>
  </si>
  <si>
    <t>3-021</t>
  </si>
  <si>
    <t>3-022</t>
  </si>
  <si>
    <t>3-023</t>
  </si>
  <si>
    <t>3-024</t>
  </si>
  <si>
    <t>3-025</t>
  </si>
  <si>
    <t>3-026</t>
  </si>
  <si>
    <t>3-027</t>
  </si>
  <si>
    <t>3-028</t>
  </si>
  <si>
    <t>3-029</t>
  </si>
  <si>
    <t>3-030</t>
  </si>
  <si>
    <t>3-031</t>
  </si>
  <si>
    <t>3-032</t>
  </si>
  <si>
    <t>3-033</t>
  </si>
  <si>
    <t>3-034</t>
  </si>
  <si>
    <t>3-035</t>
  </si>
  <si>
    <t>3-036</t>
  </si>
  <si>
    <t>3-037</t>
  </si>
  <si>
    <t>3-038</t>
  </si>
  <si>
    <t>3-039</t>
  </si>
  <si>
    <t>3-040</t>
  </si>
  <si>
    <t>3-041</t>
  </si>
  <si>
    <t>3-042</t>
  </si>
  <si>
    <t>3-043</t>
  </si>
  <si>
    <t>3-044</t>
  </si>
  <si>
    <t>3-045</t>
  </si>
  <si>
    <t>3-046</t>
  </si>
  <si>
    <t>3-047</t>
  </si>
  <si>
    <t>3-048</t>
  </si>
  <si>
    <t>3-049</t>
  </si>
  <si>
    <t>3-050</t>
  </si>
  <si>
    <t>3-052</t>
  </si>
  <si>
    <t>3-053</t>
  </si>
  <si>
    <t>3-054</t>
  </si>
  <si>
    <t>3-055</t>
  </si>
  <si>
    <t>3-056</t>
  </si>
  <si>
    <t>3-057</t>
  </si>
  <si>
    <t>3-058</t>
  </si>
  <si>
    <t>3-059</t>
  </si>
  <si>
    <t>3-060</t>
  </si>
  <si>
    <t>3-061</t>
  </si>
  <si>
    <t>3-096</t>
  </si>
  <si>
    <t>4-010</t>
  </si>
  <si>
    <t>4-015</t>
  </si>
  <si>
    <t>3-051</t>
  </si>
  <si>
    <t>6-Bästa</t>
  </si>
  <si>
    <t>Herrar Elit</t>
  </si>
  <si>
    <t>Ulric Sahlberg</t>
  </si>
  <si>
    <t>Pasi Ronden</t>
  </si>
  <si>
    <t>Bo Lindgren</t>
  </si>
  <si>
    <t>Mikael Bäcke</t>
  </si>
  <si>
    <t>Kjell Westberg</t>
  </si>
  <si>
    <t>Esa Kiosk</t>
  </si>
  <si>
    <t>Jacob Lingman</t>
  </si>
  <si>
    <t>Robert Lipskog</t>
  </si>
  <si>
    <t>Emmy Thelberg</t>
  </si>
  <si>
    <t>Wincent Broström</t>
  </si>
  <si>
    <t>Ockelbo</t>
  </si>
  <si>
    <t>1-014</t>
  </si>
  <si>
    <t>Wilgot Olsson</t>
  </si>
  <si>
    <t>Ungdom Sport 2 varv Pojkar &amp; Flickor</t>
  </si>
  <si>
    <t xml:space="preserve">Gävle CA  4-015 </t>
  </si>
  <si>
    <t>Hans Näslund</t>
  </si>
  <si>
    <t>Magnus Palmberg</t>
  </si>
  <si>
    <t>OK Hammaren/Team PP CYKEL</t>
  </si>
  <si>
    <t>Mattias Forsberg</t>
  </si>
  <si>
    <t>Johan Palmberg</t>
  </si>
  <si>
    <t>Emil Hedlund</t>
  </si>
  <si>
    <t>Sebastian Kemi</t>
  </si>
  <si>
    <t>Per-Olov Nilsson</t>
  </si>
  <si>
    <t>Claes Engström</t>
  </si>
  <si>
    <t>Jonas Palmberg</t>
  </si>
  <si>
    <t>William Högberg</t>
  </si>
  <si>
    <t>Mika Laukka</t>
  </si>
  <si>
    <t>Joakim Jonasson</t>
  </si>
  <si>
    <t>Tim Hedman</t>
  </si>
  <si>
    <t>Johan Landström</t>
  </si>
  <si>
    <t>Stefan Persson</t>
  </si>
  <si>
    <t>Linus Waern</t>
  </si>
  <si>
    <t>Erik Eriksson</t>
  </si>
  <si>
    <t>Niklas Nyman</t>
  </si>
  <si>
    <t>Ola Persson</t>
  </si>
  <si>
    <t>Johan Stenmark</t>
  </si>
  <si>
    <t>GEAB/Gnistan</t>
  </si>
  <si>
    <t>Bror Häggblom</t>
  </si>
  <si>
    <t>Robert Heimdahl</t>
  </si>
  <si>
    <t>Dennis Jansson</t>
  </si>
  <si>
    <t>Ulf Merkell</t>
  </si>
  <si>
    <t>Lisa Olofsson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</si>
</sst>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Times New Roman"/>
      <charset val="204"/>
    </font>
    <font>
      <b/>
      <sz val="36"/>
      <name val="Arial Black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1"/>
      <color rgb="FF000000"/>
      <name val="Calibri"/>
      <family val="2"/>
    </font>
    <font>
      <b/>
      <sz val="36"/>
      <name val="Arial Black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b/>
      <sz val="28"/>
      <name val="Arial Black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name val="Calibr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</borders>
  <cellStyleXfs count="1">
    <xf numFmtId="0" fontId="0" fillId="0" borderId="0"/>
  </cellStyleXfs>
  <cellXfs count="7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textRotation="90" wrapText="1"/>
    </xf>
    <xf numFmtId="1" fontId="3" fillId="0" borderId="1" xfId="0" applyNumberFormat="1" applyFont="1" applyFill="1" applyBorder="1" applyAlignment="1">
      <alignment horizontal="left" vertical="top" shrinkToFit="1"/>
    </xf>
    <xf numFmtId="0" fontId="4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1" fontId="5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7" fillId="0" borderId="1" xfId="0" applyFont="1" applyFill="1" applyBorder="1" applyAlignment="1">
      <alignment horizontal="left" textRotation="90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wrapText="1"/>
    </xf>
    <xf numFmtId="0" fontId="0" fillId="0" borderId="8" xfId="0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 textRotation="90" wrapText="1"/>
    </xf>
    <xf numFmtId="0" fontId="2" fillId="0" borderId="8" xfId="0" applyFont="1" applyFill="1" applyBorder="1" applyAlignment="1">
      <alignment horizontal="left" textRotation="90" wrapText="1"/>
    </xf>
    <xf numFmtId="0" fontId="7" fillId="0" borderId="8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left" vertical="top"/>
    </xf>
    <xf numFmtId="1" fontId="3" fillId="0" borderId="8" xfId="0" applyNumberFormat="1" applyFont="1" applyFill="1" applyBorder="1" applyAlignment="1">
      <alignment horizontal="left" vertical="top" shrinkToFit="1"/>
    </xf>
    <xf numFmtId="1" fontId="3" fillId="0" borderId="8" xfId="0" applyNumberFormat="1" applyFont="1" applyFill="1" applyBorder="1" applyAlignment="1">
      <alignment horizontal="right" vertical="top" shrinkToFit="1"/>
    </xf>
    <xf numFmtId="1" fontId="3" fillId="0" borderId="8" xfId="0" applyNumberFormat="1" applyFont="1" applyFill="1" applyBorder="1" applyAlignment="1">
      <alignment horizontal="center" vertical="top" shrinkToFit="1"/>
    </xf>
    <xf numFmtId="1" fontId="5" fillId="0" borderId="8" xfId="0" applyNumberFormat="1" applyFont="1" applyFill="1" applyBorder="1" applyAlignment="1">
      <alignment horizontal="center" vertical="top" shrinkToFit="1"/>
    </xf>
    <xf numFmtId="1" fontId="9" fillId="0" borderId="1" xfId="0" applyNumberFormat="1" applyFont="1" applyFill="1" applyBorder="1" applyAlignment="1">
      <alignment horizontal="right" vertical="top" shrinkToFit="1"/>
    </xf>
    <xf numFmtId="1" fontId="3" fillId="2" borderId="8" xfId="0" applyNumberFormat="1" applyFont="1" applyFill="1" applyBorder="1" applyAlignment="1">
      <alignment horizontal="center" vertical="top" shrinkToFit="1"/>
    </xf>
    <xf numFmtId="1" fontId="3" fillId="2" borderId="8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" fontId="3" fillId="2" borderId="1" xfId="0" applyNumberFormat="1" applyFont="1" applyFill="1" applyBorder="1" applyAlignment="1">
      <alignment horizontal="right" vertical="top" shrinkToFit="1"/>
    </xf>
    <xf numFmtId="0" fontId="10" fillId="0" borderId="1" xfId="0" applyFont="1" applyFill="1" applyBorder="1" applyAlignment="1">
      <alignment horizontal="left" wrapText="1"/>
    </xf>
    <xf numFmtId="1" fontId="9" fillId="0" borderId="1" xfId="0" applyNumberFormat="1" applyFont="1" applyFill="1" applyBorder="1" applyAlignment="1">
      <alignment horizontal="center" vertical="top" shrinkToFit="1"/>
    </xf>
    <xf numFmtId="0" fontId="10" fillId="0" borderId="0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1" fontId="13" fillId="0" borderId="8" xfId="0" applyNumberFormat="1" applyFont="1" applyFill="1" applyBorder="1" applyAlignment="1">
      <alignment horizontal="center" vertical="top" shrinkToFit="1"/>
    </xf>
    <xf numFmtId="1" fontId="13" fillId="0" borderId="1" xfId="0" applyNumberFormat="1" applyFont="1" applyFill="1" applyBorder="1" applyAlignment="1">
      <alignment horizontal="center" vertical="top" shrinkToFit="1"/>
    </xf>
    <xf numFmtId="1" fontId="14" fillId="0" borderId="1" xfId="0" applyNumberFormat="1" applyFont="1" applyFill="1" applyBorder="1" applyAlignment="1">
      <alignment horizontal="center" vertical="top" shrinkToFit="1"/>
    </xf>
    <xf numFmtId="1" fontId="13" fillId="0" borderId="1" xfId="0" applyNumberFormat="1" applyFont="1" applyFill="1" applyBorder="1" applyAlignment="1">
      <alignment horizontal="right" vertical="top" indent="2" shrinkToFit="1"/>
    </xf>
    <xf numFmtId="0" fontId="15" fillId="0" borderId="1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center" wrapText="1"/>
    </xf>
    <xf numFmtId="1" fontId="14" fillId="0" borderId="1" xfId="0" applyNumberFormat="1" applyFont="1" applyFill="1" applyBorder="1" applyAlignment="1">
      <alignment horizontal="center" wrapText="1"/>
    </xf>
    <xf numFmtId="1" fontId="8" fillId="2" borderId="8" xfId="0" applyNumberFormat="1" applyFont="1" applyFill="1" applyBorder="1" applyAlignment="1">
      <alignment horizontal="right" vertical="top" shrinkToFit="1"/>
    </xf>
    <xf numFmtId="1" fontId="8" fillId="2" borderId="8" xfId="0" applyNumberFormat="1" applyFont="1" applyFill="1" applyBorder="1" applyAlignment="1">
      <alignment horizontal="center" vertical="top" shrinkToFit="1"/>
    </xf>
    <xf numFmtId="1" fontId="16" fillId="0" borderId="8" xfId="0" applyNumberFormat="1" applyFont="1" applyFill="1" applyBorder="1" applyAlignment="1">
      <alignment horizontal="center" vertical="top" shrinkToFit="1"/>
    </xf>
    <xf numFmtId="0" fontId="6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 indent="28"/>
    </xf>
    <xf numFmtId="0" fontId="1" fillId="0" borderId="7" xfId="0" applyFont="1" applyFill="1" applyBorder="1" applyAlignment="1">
      <alignment horizontal="left" vertical="top" wrapText="1" indent="28"/>
    </xf>
    <xf numFmtId="0" fontId="1" fillId="0" borderId="2" xfId="0" applyFont="1" applyFill="1" applyBorder="1" applyAlignment="1">
      <alignment horizontal="left" vertical="top" wrapText="1" indent="27"/>
    </xf>
    <xf numFmtId="0" fontId="1" fillId="0" borderId="3" xfId="0" applyFont="1" applyFill="1" applyBorder="1" applyAlignment="1">
      <alignment horizontal="left" vertical="top" wrapText="1" indent="27"/>
    </xf>
    <xf numFmtId="0" fontId="1" fillId="0" borderId="2" xfId="0" applyFont="1" applyFill="1" applyBorder="1" applyAlignment="1">
      <alignment horizontal="left" vertical="top" wrapText="1" indent="28"/>
    </xf>
    <xf numFmtId="0" fontId="1" fillId="0" borderId="3" xfId="0" applyFont="1" applyFill="1" applyBorder="1" applyAlignment="1">
      <alignment horizontal="left" vertical="top" wrapText="1" indent="28"/>
    </xf>
    <xf numFmtId="0" fontId="1" fillId="0" borderId="2" xfId="0" applyFont="1" applyFill="1" applyBorder="1" applyAlignment="1">
      <alignment horizontal="left" vertical="top" wrapText="1" indent="26"/>
    </xf>
    <xf numFmtId="0" fontId="1" fillId="0" borderId="3" xfId="0" applyFont="1" applyFill="1" applyBorder="1" applyAlignment="1">
      <alignment horizontal="left" vertical="top" wrapText="1" indent="26"/>
    </xf>
    <xf numFmtId="0" fontId="1" fillId="0" borderId="2" xfId="0" applyFont="1" applyFill="1" applyBorder="1" applyAlignment="1">
      <alignment horizontal="left" vertical="top" wrapText="1" indent="25"/>
    </xf>
    <xf numFmtId="0" fontId="1" fillId="0" borderId="3" xfId="0" applyFont="1" applyFill="1" applyBorder="1" applyAlignment="1">
      <alignment horizontal="left" vertical="top" wrapText="1" indent="25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12" fillId="0" borderId="2" xfId="0" applyFont="1" applyFill="1" applyBorder="1" applyAlignment="1" applyProtection="1">
      <alignment horizontal="left" vertical="top" wrapText="1" indent="4"/>
    </xf>
    <xf numFmtId="0" fontId="12" fillId="0" borderId="3" xfId="0" applyFont="1" applyFill="1" applyBorder="1" applyAlignment="1" applyProtection="1">
      <alignment horizontal="left" vertical="top" wrapText="1" indent="4"/>
    </xf>
    <xf numFmtId="1" fontId="10" fillId="0" borderId="8" xfId="0" applyNumberFormat="1" applyFont="1" applyFill="1" applyBorder="1" applyAlignment="1">
      <alignment horizontal="left" vertical="top" shrinkToFit="1"/>
    </xf>
    <xf numFmtId="0" fontId="17" fillId="0" borderId="8" xfId="0" applyFont="1" applyFill="1" applyBorder="1" applyAlignment="1">
      <alignment horizontal="left" vertical="top" wrapText="1"/>
    </xf>
    <xf numFmtId="0" fontId="18" fillId="0" borderId="8" xfId="0" applyFont="1" applyFill="1" applyBorder="1" applyAlignment="1">
      <alignment horizontal="left" vertical="top"/>
    </xf>
    <xf numFmtId="1" fontId="10" fillId="0" borderId="1" xfId="0" applyNumberFormat="1" applyFont="1" applyFill="1" applyBorder="1" applyAlignment="1">
      <alignment horizontal="left" vertical="top" shrinkToFit="1"/>
    </xf>
    <xf numFmtId="0" fontId="17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/>
    </xf>
    <xf numFmtId="1" fontId="10" fillId="0" borderId="0" xfId="0" applyNumberFormat="1" applyFont="1" applyFill="1" applyBorder="1" applyAlignment="1">
      <alignment horizontal="left" vertical="top" shrinkToFit="1"/>
    </xf>
    <xf numFmtId="0" fontId="17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444500</xdr:colOff>
      <xdr:row>2</xdr:row>
      <xdr:rowOff>31750</xdr:rowOff>
    </xdr:from>
    <xdr:to>
      <xdr:col>15</xdr:col>
      <xdr:colOff>495300</xdr:colOff>
      <xdr:row>21</xdr:row>
      <xdr:rowOff>165100</xdr:rowOff>
    </xdr:to>
    <xdr:cxnSp macro="">
      <xdr:nvCxnSpPr>
        <xdr:cNvPr id="3" name="Rak 2"/>
        <xdr:cNvCxnSpPr/>
      </xdr:nvCxnSpPr>
      <xdr:spPr>
        <a:xfrm>
          <a:off x="8185150" y="2324100"/>
          <a:ext cx="50800" cy="3873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457200</xdr:colOff>
      <xdr:row>23</xdr:row>
      <xdr:rowOff>1511300</xdr:rowOff>
    </xdr:from>
    <xdr:to>
      <xdr:col>15</xdr:col>
      <xdr:colOff>476250</xdr:colOff>
      <xdr:row>77</xdr:row>
      <xdr:rowOff>146050</xdr:rowOff>
    </xdr:to>
    <xdr:cxnSp macro="">
      <xdr:nvCxnSpPr>
        <xdr:cNvPr id="6" name="Rak 5"/>
        <xdr:cNvCxnSpPr/>
      </xdr:nvCxnSpPr>
      <xdr:spPr>
        <a:xfrm>
          <a:off x="8197850" y="8280400"/>
          <a:ext cx="19050" cy="105981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444500</xdr:colOff>
      <xdr:row>79</xdr:row>
      <xdr:rowOff>1733550</xdr:rowOff>
    </xdr:from>
    <xdr:to>
      <xdr:col>15</xdr:col>
      <xdr:colOff>482600</xdr:colOff>
      <xdr:row>115</xdr:row>
      <xdr:rowOff>177800</xdr:rowOff>
    </xdr:to>
    <xdr:cxnSp macro="">
      <xdr:nvCxnSpPr>
        <xdr:cNvPr id="8" name="Rak 7"/>
        <xdr:cNvCxnSpPr/>
      </xdr:nvCxnSpPr>
      <xdr:spPr>
        <a:xfrm>
          <a:off x="8185150" y="21431250"/>
          <a:ext cx="38100" cy="7073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438150</xdr:colOff>
      <xdr:row>117</xdr:row>
      <xdr:rowOff>1498600</xdr:rowOff>
    </xdr:from>
    <xdr:to>
      <xdr:col>15</xdr:col>
      <xdr:colOff>457200</xdr:colOff>
      <xdr:row>128</xdr:row>
      <xdr:rowOff>19050</xdr:rowOff>
    </xdr:to>
    <xdr:cxnSp macro="">
      <xdr:nvCxnSpPr>
        <xdr:cNvPr id="10" name="Rak 9"/>
        <xdr:cNvCxnSpPr/>
      </xdr:nvCxnSpPr>
      <xdr:spPr>
        <a:xfrm>
          <a:off x="8178800" y="30613350"/>
          <a:ext cx="19050" cy="2012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260350</xdr:colOff>
      <xdr:row>135</xdr:row>
      <xdr:rowOff>0</xdr:rowOff>
    </xdr:from>
    <xdr:to>
      <xdr:col>15</xdr:col>
      <xdr:colOff>266700</xdr:colOff>
      <xdr:row>137</xdr:row>
      <xdr:rowOff>190500</xdr:rowOff>
    </xdr:to>
    <xdr:cxnSp macro="">
      <xdr:nvCxnSpPr>
        <xdr:cNvPr id="12" name="Rak 11"/>
        <xdr:cNvCxnSpPr/>
      </xdr:nvCxnSpPr>
      <xdr:spPr>
        <a:xfrm flipH="1">
          <a:off x="8001000" y="35909250"/>
          <a:ext cx="6350" cy="584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444500</xdr:colOff>
      <xdr:row>146</xdr:row>
      <xdr:rowOff>1524000</xdr:rowOff>
    </xdr:from>
    <xdr:to>
      <xdr:col>15</xdr:col>
      <xdr:colOff>457200</xdr:colOff>
      <xdr:row>158</xdr:row>
      <xdr:rowOff>184150</xdr:rowOff>
    </xdr:to>
    <xdr:cxnSp macro="">
      <xdr:nvCxnSpPr>
        <xdr:cNvPr id="14" name="Rak 13"/>
        <xdr:cNvCxnSpPr/>
      </xdr:nvCxnSpPr>
      <xdr:spPr>
        <a:xfrm>
          <a:off x="8185150" y="40081200"/>
          <a:ext cx="12700" cy="2362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412750</xdr:colOff>
      <xdr:row>162</xdr:row>
      <xdr:rowOff>0</xdr:rowOff>
    </xdr:from>
    <xdr:to>
      <xdr:col>15</xdr:col>
      <xdr:colOff>425450</xdr:colOff>
      <xdr:row>165</xdr:row>
      <xdr:rowOff>165100</xdr:rowOff>
    </xdr:to>
    <xdr:cxnSp macro="">
      <xdr:nvCxnSpPr>
        <xdr:cNvPr id="16" name="Rak 15"/>
        <xdr:cNvCxnSpPr/>
      </xdr:nvCxnSpPr>
      <xdr:spPr>
        <a:xfrm flipH="1">
          <a:off x="8153400" y="45154850"/>
          <a:ext cx="12700" cy="755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444500</xdr:colOff>
      <xdr:row>175</xdr:row>
      <xdr:rowOff>1536700</xdr:rowOff>
    </xdr:from>
    <xdr:to>
      <xdr:col>15</xdr:col>
      <xdr:colOff>444500</xdr:colOff>
      <xdr:row>182</xdr:row>
      <xdr:rowOff>114300</xdr:rowOff>
    </xdr:to>
    <xdr:cxnSp macro="">
      <xdr:nvCxnSpPr>
        <xdr:cNvPr id="18" name="Rak 17"/>
        <xdr:cNvCxnSpPr/>
      </xdr:nvCxnSpPr>
      <xdr:spPr>
        <a:xfrm>
          <a:off x="8185150" y="49720500"/>
          <a:ext cx="0" cy="13208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425450</xdr:colOff>
      <xdr:row>194</xdr:row>
      <xdr:rowOff>0</xdr:rowOff>
    </xdr:from>
    <xdr:to>
      <xdr:col>15</xdr:col>
      <xdr:colOff>431800</xdr:colOff>
      <xdr:row>200</xdr:row>
      <xdr:rowOff>19050</xdr:rowOff>
    </xdr:to>
    <xdr:cxnSp macro="">
      <xdr:nvCxnSpPr>
        <xdr:cNvPr id="21" name="Rak 20"/>
        <xdr:cNvCxnSpPr/>
      </xdr:nvCxnSpPr>
      <xdr:spPr>
        <a:xfrm flipH="1">
          <a:off x="8166100" y="54971950"/>
          <a:ext cx="6350" cy="11493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2"/>
  <sheetViews>
    <sheetView tabSelected="1" topLeftCell="A150" zoomScale="120" zoomScaleNormal="120" workbookViewId="0">
      <selection activeCell="B159" sqref="B159"/>
    </sheetView>
  </sheetViews>
  <sheetFormatPr defaultRowHeight="13.2" x14ac:dyDescent="0.25"/>
  <cols>
    <col min="1" max="1" width="4.21875" style="38" customWidth="1"/>
    <col min="2" max="2" width="6.44140625" customWidth="1"/>
    <col min="3" max="3" width="19.6640625" customWidth="1"/>
    <col min="4" max="4" width="34.88671875" customWidth="1"/>
    <col min="5" max="6" width="4.6640625" customWidth="1"/>
    <col min="7" max="7" width="3.33203125" customWidth="1"/>
    <col min="8" max="9" width="4.6640625" customWidth="1"/>
    <col min="10" max="10" width="3.88671875" customWidth="1"/>
    <col min="11" max="12" width="4.6640625" customWidth="1"/>
    <col min="13" max="13" width="3.33203125" customWidth="1"/>
    <col min="14" max="15" width="4.6640625" customWidth="1"/>
    <col min="16" max="16" width="8.109375" customWidth="1"/>
    <col min="17" max="17" width="11.88671875" customWidth="1"/>
  </cols>
  <sheetData>
    <row r="1" spans="1:17" ht="61.05" customHeight="1" thickBot="1" x14ac:dyDescent="0.3">
      <c r="A1" s="51" t="s">
        <v>273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17" ht="120" customHeight="1" thickBot="1" x14ac:dyDescent="0.35">
      <c r="A2" s="36"/>
      <c r="B2" s="16"/>
      <c r="C2" s="17" t="s">
        <v>0</v>
      </c>
      <c r="D2" s="17" t="s">
        <v>1</v>
      </c>
      <c r="E2" s="18" t="s">
        <v>31</v>
      </c>
      <c r="F2" s="19" t="s">
        <v>2</v>
      </c>
      <c r="G2" s="18" t="s">
        <v>32</v>
      </c>
      <c r="H2" s="18" t="s">
        <v>33</v>
      </c>
      <c r="I2" s="19" t="s">
        <v>3</v>
      </c>
      <c r="J2" s="18" t="s">
        <v>34</v>
      </c>
      <c r="K2" s="18" t="s">
        <v>35</v>
      </c>
      <c r="L2" s="18" t="s">
        <v>36</v>
      </c>
      <c r="M2" s="18" t="s">
        <v>36</v>
      </c>
      <c r="N2" s="18" t="s">
        <v>37</v>
      </c>
      <c r="O2" s="18" t="s">
        <v>37</v>
      </c>
      <c r="P2" s="17" t="s">
        <v>4</v>
      </c>
      <c r="Q2" s="20" t="s">
        <v>272</v>
      </c>
    </row>
    <row r="3" spans="1:17" ht="16.05" customHeight="1" thickBot="1" x14ac:dyDescent="0.3">
      <c r="A3" s="25">
        <v>1</v>
      </c>
      <c r="B3" s="67" t="s">
        <v>146</v>
      </c>
      <c r="C3" s="68" t="s">
        <v>290</v>
      </c>
      <c r="D3" s="68" t="s">
        <v>291</v>
      </c>
      <c r="E3" s="23">
        <v>27</v>
      </c>
      <c r="F3" s="28">
        <v>30</v>
      </c>
      <c r="G3" s="28">
        <v>30</v>
      </c>
      <c r="H3" s="28">
        <v>30</v>
      </c>
      <c r="I3" s="28">
        <v>30</v>
      </c>
      <c r="J3" s="24">
        <v>27</v>
      </c>
      <c r="K3" s="23">
        <v>0</v>
      </c>
      <c r="L3" s="28">
        <v>27</v>
      </c>
      <c r="M3" s="23">
        <v>24</v>
      </c>
      <c r="N3" s="23">
        <v>27</v>
      </c>
      <c r="O3" s="27">
        <v>30</v>
      </c>
      <c r="P3" s="23">
        <f t="shared" ref="P3:P22" si="0">SUM(E3:O3)</f>
        <v>282</v>
      </c>
      <c r="Q3" s="41">
        <f>SUM(F3,G3,H3,I3,O3,L3)</f>
        <v>177</v>
      </c>
    </row>
    <row r="4" spans="1:17" ht="16.05" customHeight="1" thickBot="1" x14ac:dyDescent="0.3">
      <c r="A4" s="25">
        <v>2</v>
      </c>
      <c r="B4" s="67" t="s">
        <v>144</v>
      </c>
      <c r="C4" s="68" t="s">
        <v>292</v>
      </c>
      <c r="D4" s="68" t="s">
        <v>41</v>
      </c>
      <c r="E4" s="28">
        <v>24</v>
      </c>
      <c r="F4" s="23">
        <v>0</v>
      </c>
      <c r="G4" s="23">
        <v>0</v>
      </c>
      <c r="H4" s="28">
        <v>24</v>
      </c>
      <c r="I4" s="23">
        <v>0</v>
      </c>
      <c r="J4" s="24">
        <v>22</v>
      </c>
      <c r="K4" s="28">
        <v>27</v>
      </c>
      <c r="L4" s="28">
        <v>24</v>
      </c>
      <c r="M4" s="28">
        <v>27</v>
      </c>
      <c r="N4" s="28">
        <v>30</v>
      </c>
      <c r="O4" s="24">
        <v>0</v>
      </c>
      <c r="P4" s="23">
        <f t="shared" si="0"/>
        <v>178</v>
      </c>
      <c r="Q4" s="41">
        <f>SUM(E4,H4,K4,L4,M4,N4)</f>
        <v>156</v>
      </c>
    </row>
    <row r="5" spans="1:17" ht="16.05" customHeight="1" thickBot="1" x14ac:dyDescent="0.3">
      <c r="A5" s="25">
        <v>3</v>
      </c>
      <c r="B5" s="67" t="s">
        <v>148</v>
      </c>
      <c r="C5" s="68" t="s">
        <v>293</v>
      </c>
      <c r="D5" s="68" t="s">
        <v>55</v>
      </c>
      <c r="E5" s="23">
        <v>0</v>
      </c>
      <c r="F5" s="28">
        <v>27</v>
      </c>
      <c r="G5" s="28">
        <v>24</v>
      </c>
      <c r="H5" s="28">
        <v>27</v>
      </c>
      <c r="I5" s="23">
        <v>0</v>
      </c>
      <c r="J5" s="27">
        <v>24</v>
      </c>
      <c r="K5" s="28">
        <v>30</v>
      </c>
      <c r="L5" s="28">
        <v>22</v>
      </c>
      <c r="M5" s="23">
        <v>0</v>
      </c>
      <c r="N5" s="23">
        <v>0</v>
      </c>
      <c r="O5" s="24">
        <v>0</v>
      </c>
      <c r="P5" s="23">
        <f t="shared" si="0"/>
        <v>154</v>
      </c>
      <c r="Q5" s="41">
        <f>SUM(K5,F5,G5,H5,J5,L5)</f>
        <v>154</v>
      </c>
    </row>
    <row r="6" spans="1:17" ht="16.05" customHeight="1" thickBot="1" x14ac:dyDescent="0.3">
      <c r="A6" s="25">
        <v>4</v>
      </c>
      <c r="B6" s="67" t="s">
        <v>137</v>
      </c>
      <c r="C6" s="68" t="s">
        <v>294</v>
      </c>
      <c r="D6" s="68" t="s">
        <v>41</v>
      </c>
      <c r="E6" s="28">
        <v>30</v>
      </c>
      <c r="F6" s="23">
        <v>0</v>
      </c>
      <c r="G6" s="28">
        <v>27</v>
      </c>
      <c r="H6" s="23">
        <v>0</v>
      </c>
      <c r="I6" s="23">
        <v>0</v>
      </c>
      <c r="J6" s="27">
        <v>30</v>
      </c>
      <c r="K6" s="23">
        <v>0</v>
      </c>
      <c r="L6" s="28">
        <v>30</v>
      </c>
      <c r="M6" s="28">
        <v>30</v>
      </c>
      <c r="N6" s="23">
        <v>0</v>
      </c>
      <c r="O6" s="24">
        <v>0</v>
      </c>
      <c r="P6" s="23">
        <f t="shared" si="0"/>
        <v>147</v>
      </c>
      <c r="Q6" s="41">
        <f>SUM(M6,L6,J6,G6,E6)</f>
        <v>147</v>
      </c>
    </row>
    <row r="7" spans="1:17" ht="16.05" customHeight="1" thickBot="1" x14ac:dyDescent="0.3">
      <c r="A7" s="25">
        <v>5</v>
      </c>
      <c r="B7" s="67" t="s">
        <v>142</v>
      </c>
      <c r="C7" s="68" t="s">
        <v>295</v>
      </c>
      <c r="D7" s="68" t="s">
        <v>41</v>
      </c>
      <c r="E7" s="23">
        <v>16</v>
      </c>
      <c r="F7" s="28">
        <v>20</v>
      </c>
      <c r="G7" s="23">
        <v>0</v>
      </c>
      <c r="H7" s="23">
        <v>18</v>
      </c>
      <c r="I7" s="23">
        <v>0</v>
      </c>
      <c r="J7" s="24">
        <v>0</v>
      </c>
      <c r="K7" s="28">
        <v>22</v>
      </c>
      <c r="L7" s="28">
        <v>20</v>
      </c>
      <c r="M7" s="28">
        <v>22</v>
      </c>
      <c r="N7" s="28">
        <v>20</v>
      </c>
      <c r="O7" s="27">
        <v>24</v>
      </c>
      <c r="P7" s="23">
        <f t="shared" si="0"/>
        <v>162</v>
      </c>
      <c r="Q7" s="41">
        <f>SUM(O7,N7,M7,L7,K7,F7)</f>
        <v>128</v>
      </c>
    </row>
    <row r="8" spans="1:17" ht="16.05" customHeight="1" thickBot="1" x14ac:dyDescent="0.3">
      <c r="A8" s="25">
        <v>6</v>
      </c>
      <c r="B8" s="67" t="s">
        <v>143</v>
      </c>
      <c r="C8" s="68" t="s">
        <v>296</v>
      </c>
      <c r="D8" s="68" t="s">
        <v>41</v>
      </c>
      <c r="E8" s="23">
        <v>14</v>
      </c>
      <c r="F8" s="28">
        <v>18</v>
      </c>
      <c r="G8" s="23">
        <v>16</v>
      </c>
      <c r="H8" s="28">
        <v>16</v>
      </c>
      <c r="I8" s="28">
        <v>27</v>
      </c>
      <c r="J8" s="24">
        <v>0</v>
      </c>
      <c r="K8" s="28">
        <v>20</v>
      </c>
      <c r="L8" s="23">
        <v>15</v>
      </c>
      <c r="M8" s="28">
        <v>20</v>
      </c>
      <c r="N8" s="28">
        <v>24</v>
      </c>
      <c r="O8" s="24">
        <v>0</v>
      </c>
      <c r="P8" s="23">
        <f t="shared" si="0"/>
        <v>170</v>
      </c>
      <c r="Q8" s="41">
        <f>SUM(N8,M8,K8,I8,H8,F8)</f>
        <v>125</v>
      </c>
    </row>
    <row r="9" spans="1:17" ht="16.05" customHeight="1" thickBot="1" x14ac:dyDescent="0.3">
      <c r="A9" s="25">
        <v>7</v>
      </c>
      <c r="B9" s="67" t="s">
        <v>149</v>
      </c>
      <c r="C9" s="68" t="s">
        <v>297</v>
      </c>
      <c r="D9" s="68" t="s">
        <v>53</v>
      </c>
      <c r="E9" s="28">
        <v>18</v>
      </c>
      <c r="F9" s="28">
        <v>22</v>
      </c>
      <c r="G9" s="28">
        <v>22</v>
      </c>
      <c r="H9" s="23">
        <v>14</v>
      </c>
      <c r="I9" s="23">
        <v>0</v>
      </c>
      <c r="J9" s="27">
        <v>20</v>
      </c>
      <c r="K9" s="23">
        <v>16</v>
      </c>
      <c r="L9" s="28">
        <v>18</v>
      </c>
      <c r="M9" s="28">
        <v>16</v>
      </c>
      <c r="N9" s="23">
        <v>0</v>
      </c>
      <c r="O9" s="24">
        <v>0</v>
      </c>
      <c r="P9" s="23">
        <f t="shared" si="0"/>
        <v>146</v>
      </c>
      <c r="Q9" s="41">
        <f>SUM(F9,G9,J9,L9,M9,E9)</f>
        <v>116</v>
      </c>
    </row>
    <row r="10" spans="1:17" ht="16.05" customHeight="1" thickBot="1" x14ac:dyDescent="0.3">
      <c r="A10" s="25">
        <v>8</v>
      </c>
      <c r="B10" s="67" t="s">
        <v>150</v>
      </c>
      <c r="C10" s="69" t="s">
        <v>135</v>
      </c>
      <c r="D10" s="69" t="s">
        <v>41</v>
      </c>
      <c r="E10" s="23">
        <v>0</v>
      </c>
      <c r="F10" s="23">
        <v>15</v>
      </c>
      <c r="G10" s="23">
        <v>15</v>
      </c>
      <c r="H10" s="23">
        <v>0</v>
      </c>
      <c r="I10" s="28">
        <v>24</v>
      </c>
      <c r="J10" s="27">
        <v>16</v>
      </c>
      <c r="K10" s="28">
        <v>18</v>
      </c>
      <c r="L10" s="28">
        <v>16</v>
      </c>
      <c r="M10" s="23">
        <v>15</v>
      </c>
      <c r="N10" s="28">
        <v>18</v>
      </c>
      <c r="O10" s="27">
        <v>22</v>
      </c>
      <c r="P10" s="23">
        <f t="shared" si="0"/>
        <v>159</v>
      </c>
      <c r="Q10" s="41">
        <f>SUM(I10,O10,N10,K10,J10,L10)</f>
        <v>114</v>
      </c>
    </row>
    <row r="11" spans="1:17" ht="16.05" customHeight="1" thickBot="1" x14ac:dyDescent="0.3">
      <c r="A11" s="25">
        <v>9</v>
      </c>
      <c r="B11" s="67" t="s">
        <v>147</v>
      </c>
      <c r="C11" s="68" t="s">
        <v>298</v>
      </c>
      <c r="D11" s="68" t="s">
        <v>291</v>
      </c>
      <c r="E11" s="28">
        <v>20</v>
      </c>
      <c r="F11" s="28">
        <v>24</v>
      </c>
      <c r="G11" s="28">
        <v>20</v>
      </c>
      <c r="H11" s="28">
        <v>15</v>
      </c>
      <c r="I11" s="23">
        <v>0</v>
      </c>
      <c r="J11" s="24">
        <v>0</v>
      </c>
      <c r="K11" s="23">
        <v>0</v>
      </c>
      <c r="L11" s="23">
        <v>0</v>
      </c>
      <c r="M11" s="23">
        <v>0</v>
      </c>
      <c r="N11" s="23">
        <v>0</v>
      </c>
      <c r="O11" s="27">
        <v>20</v>
      </c>
      <c r="P11" s="23">
        <f t="shared" si="0"/>
        <v>99</v>
      </c>
      <c r="Q11" s="41">
        <f>SUM(F11,E11,G11,O11,H11)</f>
        <v>99</v>
      </c>
    </row>
    <row r="12" spans="1:17" ht="16.05" customHeight="1" thickBot="1" x14ac:dyDescent="0.3">
      <c r="A12" s="25">
        <v>10</v>
      </c>
      <c r="B12" s="67" t="s">
        <v>145</v>
      </c>
      <c r="C12" s="68" t="s">
        <v>134</v>
      </c>
      <c r="D12" s="68" t="s">
        <v>41</v>
      </c>
      <c r="E12" s="28">
        <v>12</v>
      </c>
      <c r="F12" s="23">
        <v>0</v>
      </c>
      <c r="G12" s="28">
        <v>13</v>
      </c>
      <c r="H12" s="23">
        <v>0</v>
      </c>
      <c r="I12" s="23">
        <v>0</v>
      </c>
      <c r="J12" s="27">
        <v>15</v>
      </c>
      <c r="K12" s="23">
        <v>0</v>
      </c>
      <c r="L12" s="28">
        <v>14</v>
      </c>
      <c r="M12" s="23">
        <v>0</v>
      </c>
      <c r="N12" s="23">
        <v>0</v>
      </c>
      <c r="O12" s="27">
        <v>18</v>
      </c>
      <c r="P12" s="23">
        <f t="shared" si="0"/>
        <v>72</v>
      </c>
      <c r="Q12" s="41">
        <f>SUM(O12,J12,L12,G12,E12)</f>
        <v>72</v>
      </c>
    </row>
    <row r="13" spans="1:17" ht="16.05" customHeight="1" thickBot="1" x14ac:dyDescent="0.3">
      <c r="A13" s="25">
        <v>11</v>
      </c>
      <c r="B13" s="67" t="s">
        <v>156</v>
      </c>
      <c r="C13" s="68" t="s">
        <v>299</v>
      </c>
      <c r="D13" s="68" t="s">
        <v>41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4">
        <v>0</v>
      </c>
      <c r="K13" s="23">
        <v>0</v>
      </c>
      <c r="L13" s="23">
        <v>0</v>
      </c>
      <c r="M13" s="48">
        <v>18</v>
      </c>
      <c r="N13" s="48">
        <v>22</v>
      </c>
      <c r="O13" s="49">
        <v>27</v>
      </c>
      <c r="P13" s="23">
        <f t="shared" si="0"/>
        <v>67</v>
      </c>
      <c r="Q13" s="50">
        <f>SUM(M13,N13,O13)</f>
        <v>67</v>
      </c>
    </row>
    <row r="14" spans="1:17" ht="16.05" customHeight="1" thickBot="1" x14ac:dyDescent="0.3">
      <c r="A14" s="25">
        <v>12</v>
      </c>
      <c r="B14" s="67" t="s">
        <v>140</v>
      </c>
      <c r="C14" s="68" t="s">
        <v>300</v>
      </c>
      <c r="D14" s="68" t="s">
        <v>41</v>
      </c>
      <c r="E14" s="23">
        <v>0</v>
      </c>
      <c r="F14" s="23">
        <v>0</v>
      </c>
      <c r="G14" s="28">
        <v>18</v>
      </c>
      <c r="H14" s="28">
        <v>20</v>
      </c>
      <c r="I14" s="23">
        <v>0</v>
      </c>
      <c r="J14" s="27">
        <v>18</v>
      </c>
      <c r="K14" s="23">
        <v>0</v>
      </c>
      <c r="L14" s="23">
        <v>0</v>
      </c>
      <c r="M14" s="23">
        <v>0</v>
      </c>
      <c r="N14" s="23">
        <v>0</v>
      </c>
      <c r="O14" s="24">
        <v>0</v>
      </c>
      <c r="P14" s="23">
        <f t="shared" si="0"/>
        <v>56</v>
      </c>
      <c r="Q14" s="41">
        <f>SUM(G14,H14,J14)</f>
        <v>56</v>
      </c>
    </row>
    <row r="15" spans="1:17" ht="16.05" customHeight="1" thickBot="1" x14ac:dyDescent="0.3">
      <c r="A15" s="25">
        <v>13</v>
      </c>
      <c r="B15" s="67" t="s">
        <v>269</v>
      </c>
      <c r="C15" s="68" t="s">
        <v>97</v>
      </c>
      <c r="D15" s="68" t="s">
        <v>62</v>
      </c>
      <c r="E15" s="28">
        <v>13</v>
      </c>
      <c r="F15" s="28">
        <v>13</v>
      </c>
      <c r="G15" s="23">
        <v>0</v>
      </c>
      <c r="H15" s="23">
        <v>0</v>
      </c>
      <c r="I15" s="28">
        <v>22</v>
      </c>
      <c r="J15" s="24">
        <v>0</v>
      </c>
      <c r="K15" s="23">
        <v>0</v>
      </c>
      <c r="L15" s="23">
        <v>0</v>
      </c>
      <c r="M15" s="23">
        <v>0</v>
      </c>
      <c r="N15" s="23">
        <v>0</v>
      </c>
      <c r="O15" s="24">
        <v>0</v>
      </c>
      <c r="P15" s="23">
        <f t="shared" si="0"/>
        <v>48</v>
      </c>
      <c r="Q15" s="41">
        <f>SUM(I15,F15,E15)</f>
        <v>48</v>
      </c>
    </row>
    <row r="16" spans="1:17" ht="16.05" customHeight="1" thickBot="1" x14ac:dyDescent="0.3">
      <c r="A16" s="25">
        <v>14</v>
      </c>
      <c r="B16" s="67" t="s">
        <v>138</v>
      </c>
      <c r="C16" s="68" t="s">
        <v>301</v>
      </c>
      <c r="D16" s="68" t="s">
        <v>53</v>
      </c>
      <c r="E16" s="23">
        <v>0</v>
      </c>
      <c r="F16" s="23">
        <v>0</v>
      </c>
      <c r="G16" s="23">
        <v>0</v>
      </c>
      <c r="H16" s="28">
        <v>22</v>
      </c>
      <c r="I16" s="23">
        <v>0</v>
      </c>
      <c r="J16" s="24">
        <v>0</v>
      </c>
      <c r="K16" s="28">
        <v>24</v>
      </c>
      <c r="L16" s="23">
        <v>0</v>
      </c>
      <c r="M16" s="23">
        <v>0</v>
      </c>
      <c r="N16" s="23">
        <v>0</v>
      </c>
      <c r="O16" s="24">
        <v>0</v>
      </c>
      <c r="P16" s="23">
        <f t="shared" si="0"/>
        <v>46</v>
      </c>
      <c r="Q16" s="41">
        <f>SUM(H16,K16)</f>
        <v>46</v>
      </c>
    </row>
    <row r="17" spans="1:17" ht="16.05" customHeight="1" thickBot="1" x14ac:dyDescent="0.3">
      <c r="A17" s="25">
        <v>15</v>
      </c>
      <c r="B17" s="67" t="s">
        <v>139</v>
      </c>
      <c r="C17" s="68" t="s">
        <v>302</v>
      </c>
      <c r="D17" s="68" t="s">
        <v>128</v>
      </c>
      <c r="E17" s="23">
        <v>0</v>
      </c>
      <c r="F17" s="28">
        <v>16</v>
      </c>
      <c r="G17" s="28">
        <v>14</v>
      </c>
      <c r="H17" s="23">
        <v>0</v>
      </c>
      <c r="I17" s="23">
        <v>0</v>
      </c>
      <c r="J17" s="24">
        <v>0</v>
      </c>
      <c r="K17" s="23">
        <v>0</v>
      </c>
      <c r="L17" s="23">
        <v>0</v>
      </c>
      <c r="M17" s="23">
        <v>0</v>
      </c>
      <c r="N17" s="23">
        <v>0</v>
      </c>
      <c r="O17" s="24">
        <v>0</v>
      </c>
      <c r="P17" s="23">
        <f t="shared" si="0"/>
        <v>30</v>
      </c>
      <c r="Q17" s="41">
        <f>SUM(G17,F17)</f>
        <v>30</v>
      </c>
    </row>
    <row r="18" spans="1:17" ht="16.05" customHeight="1" thickBot="1" x14ac:dyDescent="0.3">
      <c r="A18" s="25">
        <v>16</v>
      </c>
      <c r="B18" s="67" t="s">
        <v>270</v>
      </c>
      <c r="C18" s="68" t="s">
        <v>96</v>
      </c>
      <c r="D18" s="68" t="s">
        <v>53</v>
      </c>
      <c r="E18" s="28">
        <v>10</v>
      </c>
      <c r="F18" s="28">
        <v>14</v>
      </c>
      <c r="G18" s="23">
        <v>0</v>
      </c>
      <c r="H18" s="23">
        <v>0</v>
      </c>
      <c r="I18" s="23">
        <v>0</v>
      </c>
      <c r="J18" s="24">
        <v>0</v>
      </c>
      <c r="K18" s="23">
        <v>0</v>
      </c>
      <c r="L18" s="23">
        <v>0</v>
      </c>
      <c r="M18" s="23">
        <v>0</v>
      </c>
      <c r="N18" s="23">
        <v>0</v>
      </c>
      <c r="O18" s="24">
        <v>0</v>
      </c>
      <c r="P18" s="23">
        <f t="shared" si="0"/>
        <v>24</v>
      </c>
      <c r="Q18" s="41">
        <f>SUM(E18,F18)</f>
        <v>24</v>
      </c>
    </row>
    <row r="19" spans="1:17" ht="16.05" customHeight="1" thickBot="1" x14ac:dyDescent="0.3">
      <c r="A19" s="25">
        <v>17</v>
      </c>
      <c r="B19" s="67" t="s">
        <v>151</v>
      </c>
      <c r="C19" s="69" t="s">
        <v>136</v>
      </c>
      <c r="D19" s="69" t="s">
        <v>62</v>
      </c>
      <c r="E19" s="28">
        <v>11</v>
      </c>
      <c r="F19" s="23">
        <v>0</v>
      </c>
      <c r="G19" s="28">
        <v>12</v>
      </c>
      <c r="H19" s="23">
        <v>0</v>
      </c>
      <c r="I19" s="23">
        <v>0</v>
      </c>
      <c r="J19" s="24">
        <v>0</v>
      </c>
      <c r="K19" s="23">
        <v>0</v>
      </c>
      <c r="L19" s="23">
        <v>0</v>
      </c>
      <c r="M19" s="23">
        <v>0</v>
      </c>
      <c r="N19" s="23">
        <v>0</v>
      </c>
      <c r="O19" s="24">
        <v>0</v>
      </c>
      <c r="P19" s="23">
        <f t="shared" si="0"/>
        <v>23</v>
      </c>
      <c r="Q19" s="41">
        <f>SUM(E19,G19)</f>
        <v>23</v>
      </c>
    </row>
    <row r="20" spans="1:17" ht="16.05" customHeight="1" thickBot="1" x14ac:dyDescent="0.3">
      <c r="A20" s="25">
        <v>18</v>
      </c>
      <c r="B20" s="67" t="s">
        <v>153</v>
      </c>
      <c r="C20" s="68" t="s">
        <v>303</v>
      </c>
      <c r="D20" s="68" t="s">
        <v>152</v>
      </c>
      <c r="E20" s="28">
        <v>22</v>
      </c>
      <c r="F20" s="23">
        <v>0</v>
      </c>
      <c r="G20" s="23">
        <v>0</v>
      </c>
      <c r="H20" s="23">
        <v>0</v>
      </c>
      <c r="I20" s="23">
        <v>0</v>
      </c>
      <c r="J20" s="24">
        <v>0</v>
      </c>
      <c r="K20" s="23">
        <v>0</v>
      </c>
      <c r="L20" s="23">
        <v>0</v>
      </c>
      <c r="M20" s="23">
        <v>0</v>
      </c>
      <c r="N20" s="23">
        <v>0</v>
      </c>
      <c r="O20" s="24">
        <v>0</v>
      </c>
      <c r="P20" s="23">
        <f t="shared" si="0"/>
        <v>22</v>
      </c>
      <c r="Q20" s="41">
        <f>SUM(E20)</f>
        <v>22</v>
      </c>
    </row>
    <row r="21" spans="1:17" ht="16.05" customHeight="1" thickBot="1" x14ac:dyDescent="0.3">
      <c r="A21" s="25">
        <v>19</v>
      </c>
      <c r="B21" s="70" t="s">
        <v>141</v>
      </c>
      <c r="C21" s="71" t="s">
        <v>304</v>
      </c>
      <c r="D21" s="71" t="s">
        <v>291</v>
      </c>
      <c r="E21" s="28">
        <v>15</v>
      </c>
      <c r="F21" s="23">
        <v>0</v>
      </c>
      <c r="G21" s="23">
        <v>0</v>
      </c>
      <c r="H21" s="23">
        <v>0</v>
      </c>
      <c r="I21" s="23">
        <v>0</v>
      </c>
      <c r="J21" s="24">
        <v>0</v>
      </c>
      <c r="K21" s="23">
        <v>0</v>
      </c>
      <c r="L21" s="23">
        <v>0</v>
      </c>
      <c r="M21" s="23">
        <v>0</v>
      </c>
      <c r="N21" s="23">
        <v>0</v>
      </c>
      <c r="O21" s="24">
        <v>0</v>
      </c>
      <c r="P21" s="23">
        <f t="shared" si="0"/>
        <v>15</v>
      </c>
      <c r="Q21" s="41">
        <f>SUM(E21)</f>
        <v>15</v>
      </c>
    </row>
    <row r="22" spans="1:17" ht="16.05" customHeight="1" thickBot="1" x14ac:dyDescent="0.3">
      <c r="A22" s="25">
        <v>20</v>
      </c>
      <c r="B22" s="22"/>
      <c r="C22" s="21"/>
      <c r="D22" s="21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4">
        <v>0</v>
      </c>
      <c r="K22" s="23">
        <v>0</v>
      </c>
      <c r="L22" s="23">
        <v>0</v>
      </c>
      <c r="M22" s="23">
        <v>0</v>
      </c>
      <c r="N22" s="23">
        <v>0</v>
      </c>
      <c r="O22" s="24">
        <v>0</v>
      </c>
      <c r="P22" s="23">
        <f t="shared" si="0"/>
        <v>0</v>
      </c>
      <c r="Q22" s="41">
        <f>SUM(O22)</f>
        <v>0</v>
      </c>
    </row>
    <row r="23" spans="1:17" ht="42.6" customHeight="1" x14ac:dyDescent="0.25">
      <c r="A23" s="53" t="s">
        <v>8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</row>
    <row r="24" spans="1:17" ht="120.6" customHeight="1" x14ac:dyDescent="0.3">
      <c r="A24" s="37"/>
      <c r="B24" s="1"/>
      <c r="C24" s="2" t="s">
        <v>0</v>
      </c>
      <c r="D24" s="2" t="s">
        <v>1</v>
      </c>
      <c r="E24" s="11" t="s">
        <v>31</v>
      </c>
      <c r="F24" s="3" t="s">
        <v>2</v>
      </c>
      <c r="G24" s="11" t="s">
        <v>32</v>
      </c>
      <c r="H24" s="11" t="s">
        <v>33</v>
      </c>
      <c r="I24" s="3" t="s">
        <v>3</v>
      </c>
      <c r="J24" s="11" t="s">
        <v>34</v>
      </c>
      <c r="K24" s="11" t="s">
        <v>35</v>
      </c>
      <c r="L24" s="11" t="s">
        <v>36</v>
      </c>
      <c r="M24" s="11" t="s">
        <v>36</v>
      </c>
      <c r="N24" s="11" t="s">
        <v>37</v>
      </c>
      <c r="O24" s="11" t="s">
        <v>37</v>
      </c>
      <c r="P24" s="2" t="s">
        <v>4</v>
      </c>
      <c r="Q24" s="12" t="s">
        <v>272</v>
      </c>
    </row>
    <row r="25" spans="1:17" ht="16.05" customHeight="1" x14ac:dyDescent="0.25">
      <c r="A25" s="8">
        <v>1</v>
      </c>
      <c r="B25" s="72" t="s">
        <v>243</v>
      </c>
      <c r="C25" s="72" t="s">
        <v>85</v>
      </c>
      <c r="D25" s="72" t="s">
        <v>53</v>
      </c>
      <c r="E25" s="29">
        <v>30</v>
      </c>
      <c r="F25" s="29">
        <v>30</v>
      </c>
      <c r="G25" s="29">
        <v>30</v>
      </c>
      <c r="H25" s="7">
        <v>27</v>
      </c>
      <c r="I25" s="29">
        <v>30</v>
      </c>
      <c r="J25" s="29">
        <v>30</v>
      </c>
      <c r="K25" s="29">
        <v>30</v>
      </c>
      <c r="L25" s="7">
        <v>30</v>
      </c>
      <c r="M25" s="7">
        <v>30</v>
      </c>
      <c r="N25" s="7">
        <v>30</v>
      </c>
      <c r="O25" s="7">
        <v>30</v>
      </c>
      <c r="P25" s="6">
        <f t="shared" ref="P25:P56" si="1">SUM(E25:O25)</f>
        <v>327</v>
      </c>
      <c r="Q25" s="42">
        <f>SUM(E25,F25,G25,I25,J25,K25)</f>
        <v>180</v>
      </c>
    </row>
    <row r="26" spans="1:17" ht="16.05" customHeight="1" x14ac:dyDescent="0.25">
      <c r="A26" s="8">
        <v>2</v>
      </c>
      <c r="B26" s="70" t="s">
        <v>216</v>
      </c>
      <c r="C26" s="71" t="s">
        <v>109</v>
      </c>
      <c r="D26" s="71" t="s">
        <v>53</v>
      </c>
      <c r="E26" s="29">
        <v>27</v>
      </c>
      <c r="F26" s="29">
        <v>27</v>
      </c>
      <c r="G26" s="29">
        <v>27</v>
      </c>
      <c r="H26" s="29">
        <v>30</v>
      </c>
      <c r="I26" s="29">
        <v>27</v>
      </c>
      <c r="J26" s="7">
        <v>22</v>
      </c>
      <c r="K26" s="29">
        <v>24</v>
      </c>
      <c r="L26" s="7">
        <v>22</v>
      </c>
      <c r="M26" s="7">
        <v>0</v>
      </c>
      <c r="N26" s="7">
        <v>20</v>
      </c>
      <c r="O26" s="7">
        <v>24</v>
      </c>
      <c r="P26" s="6">
        <f t="shared" si="1"/>
        <v>250</v>
      </c>
      <c r="Q26" s="42">
        <f>SUM(H26,E26,F26,G26,I26,K26)</f>
        <v>162</v>
      </c>
    </row>
    <row r="27" spans="1:17" ht="16.05" customHeight="1" x14ac:dyDescent="0.25">
      <c r="A27" s="8">
        <v>3</v>
      </c>
      <c r="B27" s="70" t="s">
        <v>224</v>
      </c>
      <c r="C27" s="71" t="s">
        <v>81</v>
      </c>
      <c r="D27" s="71" t="s">
        <v>53</v>
      </c>
      <c r="E27" s="29">
        <v>24</v>
      </c>
      <c r="F27" s="29">
        <v>22</v>
      </c>
      <c r="G27" s="7">
        <v>0</v>
      </c>
      <c r="H27" s="29">
        <v>24</v>
      </c>
      <c r="I27" s="7">
        <v>0</v>
      </c>
      <c r="J27" s="29">
        <v>27</v>
      </c>
      <c r="K27" s="29">
        <v>27</v>
      </c>
      <c r="L27" s="7">
        <v>0</v>
      </c>
      <c r="M27" s="29">
        <v>27</v>
      </c>
      <c r="N27" s="7">
        <v>0</v>
      </c>
      <c r="O27" s="7">
        <v>0</v>
      </c>
      <c r="P27" s="6">
        <f t="shared" si="1"/>
        <v>151</v>
      </c>
      <c r="Q27" s="42">
        <f>SUM(M27,K27,J27,H27,F27,E27)</f>
        <v>151</v>
      </c>
    </row>
    <row r="28" spans="1:17" ht="16.05" customHeight="1" x14ac:dyDescent="0.25">
      <c r="A28" s="8">
        <v>4</v>
      </c>
      <c r="B28" s="72" t="s">
        <v>241</v>
      </c>
      <c r="C28" s="72" t="s">
        <v>84</v>
      </c>
      <c r="D28" s="72" t="s">
        <v>53</v>
      </c>
      <c r="E28" s="29">
        <v>22</v>
      </c>
      <c r="F28" s="29">
        <v>20</v>
      </c>
      <c r="G28" s="7">
        <v>0</v>
      </c>
      <c r="H28" s="7">
        <v>0</v>
      </c>
      <c r="I28" s="7">
        <v>16</v>
      </c>
      <c r="J28" s="29">
        <v>18</v>
      </c>
      <c r="K28" s="7">
        <v>0</v>
      </c>
      <c r="L28" s="7">
        <v>0</v>
      </c>
      <c r="M28" s="29">
        <v>18</v>
      </c>
      <c r="N28" s="29">
        <v>24</v>
      </c>
      <c r="O28" s="29">
        <v>27</v>
      </c>
      <c r="P28" s="6">
        <f t="shared" si="1"/>
        <v>145</v>
      </c>
      <c r="Q28" s="42">
        <f>SUM(O28,N28,M28,J28,F28,E28)</f>
        <v>129</v>
      </c>
    </row>
    <row r="29" spans="1:17" ht="16.05" customHeight="1" x14ac:dyDescent="0.25">
      <c r="A29" s="8">
        <v>5</v>
      </c>
      <c r="B29" s="72" t="s">
        <v>263</v>
      </c>
      <c r="C29" s="71" t="s">
        <v>93</v>
      </c>
      <c r="D29" s="71" t="s">
        <v>94</v>
      </c>
      <c r="E29" s="7">
        <v>0</v>
      </c>
      <c r="F29" s="7">
        <v>0</v>
      </c>
      <c r="G29" s="29">
        <v>20</v>
      </c>
      <c r="H29" s="29">
        <v>22</v>
      </c>
      <c r="I29" s="7">
        <v>0</v>
      </c>
      <c r="J29" s="29">
        <v>24</v>
      </c>
      <c r="K29" s="29">
        <v>22</v>
      </c>
      <c r="L29" s="7">
        <v>0</v>
      </c>
      <c r="M29" s="29">
        <v>20</v>
      </c>
      <c r="N29" s="7">
        <v>0</v>
      </c>
      <c r="O29" s="29">
        <v>18</v>
      </c>
      <c r="P29" s="6">
        <f t="shared" si="1"/>
        <v>126</v>
      </c>
      <c r="Q29" s="42">
        <f>SUM(J29,K29,H29,G29,M29,O29)</f>
        <v>126</v>
      </c>
    </row>
    <row r="30" spans="1:17" ht="16.05" customHeight="1" x14ac:dyDescent="0.25">
      <c r="A30" s="8">
        <v>6</v>
      </c>
      <c r="B30" s="70" t="s">
        <v>257</v>
      </c>
      <c r="C30" s="71" t="s">
        <v>111</v>
      </c>
      <c r="D30" s="71" t="s">
        <v>53</v>
      </c>
      <c r="E30" s="7">
        <v>0</v>
      </c>
      <c r="F30" s="7">
        <v>7</v>
      </c>
      <c r="G30" s="7">
        <v>13</v>
      </c>
      <c r="H30" s="29">
        <v>18</v>
      </c>
      <c r="I30" s="7">
        <v>0</v>
      </c>
      <c r="J30" s="7">
        <v>16</v>
      </c>
      <c r="K30" s="29">
        <v>20</v>
      </c>
      <c r="L30" s="29">
        <v>20</v>
      </c>
      <c r="M30" s="29">
        <v>22</v>
      </c>
      <c r="N30" s="29">
        <v>22</v>
      </c>
      <c r="O30" s="29">
        <v>22</v>
      </c>
      <c r="P30" s="6">
        <f t="shared" si="1"/>
        <v>160</v>
      </c>
      <c r="Q30" s="42">
        <f>SUM(N30,M30,K30,O30,L30,H30)</f>
        <v>124</v>
      </c>
    </row>
    <row r="31" spans="1:17" ht="16.05" customHeight="1" x14ac:dyDescent="0.25">
      <c r="A31" s="8">
        <v>7</v>
      </c>
      <c r="B31" s="70" t="s">
        <v>255</v>
      </c>
      <c r="C31" s="72" t="s">
        <v>91</v>
      </c>
      <c r="D31" s="72" t="s">
        <v>41</v>
      </c>
      <c r="E31" s="29">
        <v>15</v>
      </c>
      <c r="F31" s="7">
        <v>0</v>
      </c>
      <c r="G31" s="29">
        <v>22</v>
      </c>
      <c r="H31" s="29">
        <v>16</v>
      </c>
      <c r="I31" s="7">
        <v>0</v>
      </c>
      <c r="J31" s="29">
        <v>20</v>
      </c>
      <c r="K31" s="7">
        <v>1</v>
      </c>
      <c r="L31" s="29">
        <v>24</v>
      </c>
      <c r="M31" s="7">
        <v>0</v>
      </c>
      <c r="N31" s="7">
        <v>0</v>
      </c>
      <c r="O31" s="29">
        <v>20</v>
      </c>
      <c r="P31" s="6">
        <f t="shared" si="1"/>
        <v>118</v>
      </c>
      <c r="Q31" s="42">
        <f>SUM(O31,L31,J31,H31,G31,E31)</f>
        <v>117</v>
      </c>
    </row>
    <row r="32" spans="1:17" ht="16.05" customHeight="1" x14ac:dyDescent="0.25">
      <c r="A32" s="8">
        <v>8</v>
      </c>
      <c r="B32" s="70" t="s">
        <v>228</v>
      </c>
      <c r="C32" s="71" t="s">
        <v>104</v>
      </c>
      <c r="D32" s="71" t="s">
        <v>53</v>
      </c>
      <c r="E32" s="29">
        <v>20</v>
      </c>
      <c r="F32" s="29">
        <v>16</v>
      </c>
      <c r="G32" s="7">
        <v>0</v>
      </c>
      <c r="H32" s="7">
        <v>1</v>
      </c>
      <c r="I32" s="29">
        <v>24</v>
      </c>
      <c r="J32" s="7">
        <v>1</v>
      </c>
      <c r="K32" s="29">
        <v>18</v>
      </c>
      <c r="L32" s="29">
        <v>18</v>
      </c>
      <c r="M32" s="7">
        <v>15</v>
      </c>
      <c r="N32" s="29">
        <v>15</v>
      </c>
      <c r="O32" s="7">
        <v>0</v>
      </c>
      <c r="P32" s="6">
        <f t="shared" si="1"/>
        <v>128</v>
      </c>
      <c r="Q32" s="42">
        <f>SUM(I32,K32,E32,N32,F32,L32)</f>
        <v>111</v>
      </c>
    </row>
    <row r="33" spans="1:17" ht="16.05" customHeight="1" x14ac:dyDescent="0.25">
      <c r="A33" s="8">
        <v>9</v>
      </c>
      <c r="B33" s="72" t="s">
        <v>249</v>
      </c>
      <c r="C33" s="72" t="s">
        <v>88</v>
      </c>
      <c r="D33" s="72" t="s">
        <v>53</v>
      </c>
      <c r="E33" s="7">
        <v>0</v>
      </c>
      <c r="F33" s="29">
        <v>18</v>
      </c>
      <c r="G33" s="29">
        <v>18</v>
      </c>
      <c r="H33" s="7">
        <v>13</v>
      </c>
      <c r="I33" s="29">
        <v>22</v>
      </c>
      <c r="J33" s="29">
        <v>15</v>
      </c>
      <c r="K33" s="29">
        <v>14</v>
      </c>
      <c r="L33" s="7">
        <v>14</v>
      </c>
      <c r="M33" s="7">
        <v>10</v>
      </c>
      <c r="N33" s="29">
        <v>16</v>
      </c>
      <c r="O33" s="7">
        <v>13</v>
      </c>
      <c r="P33" s="6">
        <f t="shared" si="1"/>
        <v>153</v>
      </c>
      <c r="Q33" s="42">
        <f>SUM(F33,G33,I33,N33,J33,K33)</f>
        <v>103</v>
      </c>
    </row>
    <row r="34" spans="1:17" ht="16.05" customHeight="1" x14ac:dyDescent="0.25">
      <c r="A34" s="8">
        <v>10</v>
      </c>
      <c r="B34" s="70" t="s">
        <v>226</v>
      </c>
      <c r="C34" s="71" t="s">
        <v>101</v>
      </c>
      <c r="D34" s="71" t="s">
        <v>53</v>
      </c>
      <c r="E34" s="29">
        <v>18</v>
      </c>
      <c r="F34" s="7">
        <v>8</v>
      </c>
      <c r="G34" s="29">
        <v>24</v>
      </c>
      <c r="H34" s="29">
        <v>20</v>
      </c>
      <c r="I34" s="7">
        <v>0</v>
      </c>
      <c r="J34" s="7">
        <v>8</v>
      </c>
      <c r="K34" s="29">
        <v>16</v>
      </c>
      <c r="L34" s="29">
        <v>10</v>
      </c>
      <c r="M34" s="29">
        <v>9</v>
      </c>
      <c r="N34" s="7">
        <v>0</v>
      </c>
      <c r="O34" s="7">
        <v>6</v>
      </c>
      <c r="P34" s="6">
        <f t="shared" si="1"/>
        <v>119</v>
      </c>
      <c r="Q34" s="42">
        <f>SUM(G34,H34,E34,K34,L34,M34)</f>
        <v>97</v>
      </c>
    </row>
    <row r="35" spans="1:17" ht="16.05" customHeight="1" x14ac:dyDescent="0.25">
      <c r="A35" s="8">
        <v>11</v>
      </c>
      <c r="B35" s="70" t="s">
        <v>225</v>
      </c>
      <c r="C35" s="71" t="s">
        <v>102</v>
      </c>
      <c r="D35" s="71" t="s">
        <v>53</v>
      </c>
      <c r="E35" s="29">
        <v>13</v>
      </c>
      <c r="F35" s="29">
        <v>24</v>
      </c>
      <c r="G35" s="7">
        <v>0</v>
      </c>
      <c r="H35" s="7">
        <v>0</v>
      </c>
      <c r="I35" s="29">
        <v>20</v>
      </c>
      <c r="J35" s="7">
        <v>0</v>
      </c>
      <c r="K35" s="29">
        <v>1</v>
      </c>
      <c r="L35" s="29">
        <v>16</v>
      </c>
      <c r="M35" s="29">
        <v>16</v>
      </c>
      <c r="N35" s="7">
        <v>0</v>
      </c>
      <c r="O35" s="7">
        <v>0</v>
      </c>
      <c r="P35" s="6">
        <f t="shared" si="1"/>
        <v>90</v>
      </c>
      <c r="Q35" s="42">
        <f>SUM(M35,L35,K35,I35,F35,E35)</f>
        <v>90</v>
      </c>
    </row>
    <row r="36" spans="1:17" ht="16.05" customHeight="1" x14ac:dyDescent="0.25">
      <c r="A36" s="8">
        <v>12</v>
      </c>
      <c r="B36" s="70" t="s">
        <v>231</v>
      </c>
      <c r="C36" s="72" t="s">
        <v>82</v>
      </c>
      <c r="D36" s="72" t="s">
        <v>53</v>
      </c>
      <c r="E36" s="29">
        <v>14</v>
      </c>
      <c r="F36" s="29">
        <v>14</v>
      </c>
      <c r="G36" s="29">
        <v>16</v>
      </c>
      <c r="H36" s="29">
        <v>12</v>
      </c>
      <c r="I36" s="7">
        <v>0</v>
      </c>
      <c r="J36" s="7">
        <v>0</v>
      </c>
      <c r="K36" s="29">
        <v>13</v>
      </c>
      <c r="L36" s="7">
        <v>11</v>
      </c>
      <c r="M36" s="7">
        <v>12</v>
      </c>
      <c r="N36" s="29">
        <v>12</v>
      </c>
      <c r="O36" s="7">
        <v>8</v>
      </c>
      <c r="P36" s="6">
        <f t="shared" si="1"/>
        <v>112</v>
      </c>
      <c r="Q36" s="42">
        <f>SUM(N36,K36,H36,G36,F36,E36)</f>
        <v>81</v>
      </c>
    </row>
    <row r="37" spans="1:17" ht="16.05" customHeight="1" x14ac:dyDescent="0.25">
      <c r="A37" s="8">
        <v>13</v>
      </c>
      <c r="B37" s="72" t="s">
        <v>252</v>
      </c>
      <c r="C37" s="71" t="s">
        <v>89</v>
      </c>
      <c r="D37" s="71" t="s">
        <v>41</v>
      </c>
      <c r="E37" s="29">
        <v>11</v>
      </c>
      <c r="F37" s="29">
        <v>15</v>
      </c>
      <c r="G37" s="7">
        <v>0</v>
      </c>
      <c r="H37" s="29">
        <v>11</v>
      </c>
      <c r="I37" s="7">
        <v>3</v>
      </c>
      <c r="J37" s="7">
        <v>0</v>
      </c>
      <c r="K37" s="7">
        <v>7</v>
      </c>
      <c r="L37" s="7">
        <v>7</v>
      </c>
      <c r="M37" s="29">
        <v>8</v>
      </c>
      <c r="N37" s="29">
        <v>18</v>
      </c>
      <c r="O37" s="29">
        <v>16</v>
      </c>
      <c r="P37" s="6">
        <f t="shared" si="1"/>
        <v>96</v>
      </c>
      <c r="Q37" s="42">
        <f>SUM(N37,O37,F37,E37,H37,M37)</f>
        <v>79</v>
      </c>
    </row>
    <row r="38" spans="1:17" ht="16.05" customHeight="1" x14ac:dyDescent="0.25">
      <c r="A38" s="8">
        <v>14</v>
      </c>
      <c r="B38" s="70" t="s">
        <v>232</v>
      </c>
      <c r="C38" s="71" t="s">
        <v>121</v>
      </c>
      <c r="D38" s="71" t="s">
        <v>53</v>
      </c>
      <c r="E38" s="29">
        <v>10</v>
      </c>
      <c r="F38" s="29">
        <v>12</v>
      </c>
      <c r="G38" s="29">
        <v>14</v>
      </c>
      <c r="H38" s="7">
        <v>0</v>
      </c>
      <c r="I38" s="29">
        <v>18</v>
      </c>
      <c r="J38" s="7">
        <v>0</v>
      </c>
      <c r="K38" s="7">
        <v>1</v>
      </c>
      <c r="L38" s="7">
        <v>0</v>
      </c>
      <c r="M38" s="29">
        <v>11</v>
      </c>
      <c r="N38" s="7">
        <v>0</v>
      </c>
      <c r="O38" s="29">
        <v>9</v>
      </c>
      <c r="P38" s="6">
        <f t="shared" si="1"/>
        <v>75</v>
      </c>
      <c r="Q38" s="42">
        <f>SUM(I38,G38,F38,E38,M38,O38)</f>
        <v>74</v>
      </c>
    </row>
    <row r="39" spans="1:17" ht="16.05" customHeight="1" x14ac:dyDescent="0.25">
      <c r="A39" s="8">
        <v>15</v>
      </c>
      <c r="B39" s="70" t="s">
        <v>236</v>
      </c>
      <c r="C39" s="72" t="s">
        <v>100</v>
      </c>
      <c r="D39" s="72" t="s">
        <v>53</v>
      </c>
      <c r="E39" s="29">
        <v>12</v>
      </c>
      <c r="F39" s="29">
        <v>10</v>
      </c>
      <c r="G39" s="29">
        <v>15</v>
      </c>
      <c r="H39" s="29">
        <v>14</v>
      </c>
      <c r="I39" s="7">
        <v>0</v>
      </c>
      <c r="J39" s="7">
        <v>0</v>
      </c>
      <c r="K39" s="29">
        <v>11</v>
      </c>
      <c r="L39" s="29">
        <v>8</v>
      </c>
      <c r="M39" s="7">
        <v>0</v>
      </c>
      <c r="N39" s="7">
        <v>0</v>
      </c>
      <c r="O39" s="7">
        <v>0</v>
      </c>
      <c r="P39" s="6">
        <f t="shared" si="1"/>
        <v>70</v>
      </c>
      <c r="Q39" s="42">
        <f>SUM(L39,K39,H39,G39,F39,E39)</f>
        <v>70</v>
      </c>
    </row>
    <row r="40" spans="1:17" ht="16.05" customHeight="1" x14ac:dyDescent="0.25">
      <c r="A40" s="8">
        <v>16</v>
      </c>
      <c r="B40" s="70" t="s">
        <v>253</v>
      </c>
      <c r="C40" s="71" t="s">
        <v>107</v>
      </c>
      <c r="D40" s="71" t="s">
        <v>57</v>
      </c>
      <c r="E40" s="7">
        <v>0</v>
      </c>
      <c r="F40" s="29">
        <v>4</v>
      </c>
      <c r="G40" s="7">
        <v>0</v>
      </c>
      <c r="H40" s="29">
        <v>15</v>
      </c>
      <c r="I40" s="7">
        <v>0</v>
      </c>
      <c r="J40" s="29">
        <v>14</v>
      </c>
      <c r="K40" s="29">
        <v>12</v>
      </c>
      <c r="L40" s="7">
        <v>7</v>
      </c>
      <c r="M40" s="7">
        <v>0</v>
      </c>
      <c r="N40" s="29">
        <v>9</v>
      </c>
      <c r="O40" s="29">
        <v>15</v>
      </c>
      <c r="P40" s="6">
        <f t="shared" si="1"/>
        <v>76</v>
      </c>
      <c r="Q40" s="42">
        <f>SUM(H40,J40,K40,N40,O40,F40)</f>
        <v>69</v>
      </c>
    </row>
    <row r="41" spans="1:17" ht="16.05" customHeight="1" x14ac:dyDescent="0.25">
      <c r="A41" s="8">
        <v>17</v>
      </c>
      <c r="B41" s="70" t="s">
        <v>238</v>
      </c>
      <c r="C41" s="71" t="s">
        <v>132</v>
      </c>
      <c r="D41" s="71" t="s">
        <v>53</v>
      </c>
      <c r="E41" s="29">
        <v>16</v>
      </c>
      <c r="F41" s="29">
        <v>11</v>
      </c>
      <c r="G41" s="29">
        <v>9</v>
      </c>
      <c r="H41" s="7">
        <v>0</v>
      </c>
      <c r="I41" s="29">
        <v>11</v>
      </c>
      <c r="J41" s="7">
        <v>0</v>
      </c>
      <c r="K41" s="7">
        <v>6</v>
      </c>
      <c r="L41" s="29">
        <v>9</v>
      </c>
      <c r="M41" s="7">
        <v>7</v>
      </c>
      <c r="N41" s="29">
        <v>13</v>
      </c>
      <c r="O41" s="7">
        <v>0</v>
      </c>
      <c r="P41" s="6">
        <f t="shared" si="1"/>
        <v>82</v>
      </c>
      <c r="Q41" s="42">
        <f>SUM(E41,I41,N41,F41,G41,L41)</f>
        <v>69</v>
      </c>
    </row>
    <row r="42" spans="1:17" ht="16.05" customHeight="1" x14ac:dyDescent="0.25">
      <c r="A42" s="8">
        <v>18</v>
      </c>
      <c r="B42" s="70" t="s">
        <v>240</v>
      </c>
      <c r="C42" s="71" t="s">
        <v>105</v>
      </c>
      <c r="D42" s="71" t="s">
        <v>41</v>
      </c>
      <c r="E42" s="7">
        <v>1</v>
      </c>
      <c r="F42" s="7">
        <v>0</v>
      </c>
      <c r="G42" s="7">
        <v>4</v>
      </c>
      <c r="H42" s="7">
        <v>0</v>
      </c>
      <c r="I42" s="29">
        <v>10</v>
      </c>
      <c r="J42" s="7">
        <v>5</v>
      </c>
      <c r="K42" s="29">
        <v>10</v>
      </c>
      <c r="L42" s="29">
        <v>13</v>
      </c>
      <c r="M42" s="29">
        <v>6</v>
      </c>
      <c r="N42" s="29">
        <v>14</v>
      </c>
      <c r="O42" s="29">
        <v>14</v>
      </c>
      <c r="P42" s="6">
        <f t="shared" si="1"/>
        <v>77</v>
      </c>
      <c r="Q42" s="42">
        <f>SUM(L42,K42,I42,N42,O42,M42)</f>
        <v>67</v>
      </c>
    </row>
    <row r="43" spans="1:17" ht="16.05" customHeight="1" x14ac:dyDescent="0.25">
      <c r="A43" s="8">
        <v>19</v>
      </c>
      <c r="B43" s="70" t="s">
        <v>239</v>
      </c>
      <c r="C43" s="71" t="s">
        <v>124</v>
      </c>
      <c r="D43" s="71" t="s">
        <v>125</v>
      </c>
      <c r="E43" s="7">
        <v>1</v>
      </c>
      <c r="F43" s="7">
        <v>1</v>
      </c>
      <c r="G43" s="29">
        <v>11</v>
      </c>
      <c r="H43" s="7">
        <v>7</v>
      </c>
      <c r="I43" s="29">
        <v>15</v>
      </c>
      <c r="J43" s="29">
        <v>11</v>
      </c>
      <c r="K43" s="29">
        <v>9</v>
      </c>
      <c r="L43" s="7">
        <v>6</v>
      </c>
      <c r="M43" s="7">
        <v>4</v>
      </c>
      <c r="N43" s="29">
        <v>7</v>
      </c>
      <c r="O43" s="29">
        <v>12</v>
      </c>
      <c r="P43" s="6">
        <f t="shared" si="1"/>
        <v>84</v>
      </c>
      <c r="Q43" s="42">
        <f>SUM(I43,G43,J43,O43,K43,N43)</f>
        <v>65</v>
      </c>
    </row>
    <row r="44" spans="1:17" ht="16.05" customHeight="1" x14ac:dyDescent="0.25">
      <c r="A44" s="8">
        <v>20</v>
      </c>
      <c r="B44" s="70" t="s">
        <v>256</v>
      </c>
      <c r="C44" s="72" t="s">
        <v>131</v>
      </c>
      <c r="D44" s="72" t="s">
        <v>41</v>
      </c>
      <c r="E44" s="7">
        <v>1</v>
      </c>
      <c r="F44" s="7">
        <v>1</v>
      </c>
      <c r="G44" s="29">
        <v>10</v>
      </c>
      <c r="H44" s="29">
        <v>6</v>
      </c>
      <c r="I44" s="7">
        <v>0</v>
      </c>
      <c r="J44" s="29">
        <v>13</v>
      </c>
      <c r="K44" s="7">
        <v>1</v>
      </c>
      <c r="L44" s="29">
        <v>12</v>
      </c>
      <c r="M44" s="29">
        <v>13</v>
      </c>
      <c r="N44" s="7">
        <v>0</v>
      </c>
      <c r="O44" s="29">
        <v>10</v>
      </c>
      <c r="P44" s="6">
        <f t="shared" si="1"/>
        <v>67</v>
      </c>
      <c r="Q44" s="42">
        <f>SUM(J44,M44,L44,G44,O44,H44)</f>
        <v>64</v>
      </c>
    </row>
    <row r="45" spans="1:17" ht="16.05" customHeight="1" x14ac:dyDescent="0.25">
      <c r="A45" s="8">
        <v>21</v>
      </c>
      <c r="B45" s="70" t="s">
        <v>250</v>
      </c>
      <c r="C45" s="71" t="s">
        <v>103</v>
      </c>
      <c r="D45" s="71" t="s">
        <v>53</v>
      </c>
      <c r="E45" s="7">
        <v>0</v>
      </c>
      <c r="F45" s="29">
        <v>13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29">
        <v>27</v>
      </c>
      <c r="M45" s="29">
        <v>24</v>
      </c>
      <c r="N45" s="7">
        <v>0</v>
      </c>
      <c r="O45" s="7">
        <v>0</v>
      </c>
      <c r="P45" s="6">
        <f t="shared" si="1"/>
        <v>64</v>
      </c>
      <c r="Q45" s="42">
        <f>SUM(L45,M45,F45)</f>
        <v>64</v>
      </c>
    </row>
    <row r="46" spans="1:17" ht="16.05" customHeight="1" x14ac:dyDescent="0.25">
      <c r="A46" s="8">
        <v>22</v>
      </c>
      <c r="B46" s="70" t="s">
        <v>259</v>
      </c>
      <c r="C46" s="71" t="s">
        <v>112</v>
      </c>
      <c r="D46" s="71" t="s">
        <v>53</v>
      </c>
      <c r="E46" s="29">
        <v>6</v>
      </c>
      <c r="F46" s="7">
        <v>1</v>
      </c>
      <c r="G46" s="29">
        <v>5</v>
      </c>
      <c r="H46" s="29">
        <v>4</v>
      </c>
      <c r="I46" s="29">
        <v>14</v>
      </c>
      <c r="J46" s="29">
        <v>10</v>
      </c>
      <c r="K46" s="29">
        <v>8</v>
      </c>
      <c r="L46" s="7">
        <v>5</v>
      </c>
      <c r="M46" s="7">
        <v>0</v>
      </c>
      <c r="N46" s="7">
        <v>0</v>
      </c>
      <c r="O46" s="7">
        <v>0</v>
      </c>
      <c r="P46" s="6">
        <f t="shared" si="1"/>
        <v>53</v>
      </c>
      <c r="Q46" s="42">
        <f>SUM(J46,I46,K46,E46,G46,H46)</f>
        <v>47</v>
      </c>
    </row>
    <row r="47" spans="1:17" ht="16.05" customHeight="1" x14ac:dyDescent="0.25">
      <c r="A47" s="8">
        <v>23</v>
      </c>
      <c r="B47" s="70" t="s">
        <v>261</v>
      </c>
      <c r="C47" s="71" t="s">
        <v>115</v>
      </c>
      <c r="D47" s="71" t="s">
        <v>41</v>
      </c>
      <c r="E47" s="29">
        <v>7</v>
      </c>
      <c r="F47" s="29">
        <v>5</v>
      </c>
      <c r="G47" s="7">
        <v>0</v>
      </c>
      <c r="H47" s="29">
        <v>10</v>
      </c>
      <c r="I47" s="29">
        <v>13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6">
        <f t="shared" si="1"/>
        <v>35</v>
      </c>
      <c r="Q47" s="42">
        <f>SUM(I47,H47,E47,F47)</f>
        <v>35</v>
      </c>
    </row>
    <row r="48" spans="1:17" ht="16.05" customHeight="1" x14ac:dyDescent="0.25">
      <c r="A48" s="8">
        <v>24</v>
      </c>
      <c r="B48" s="70" t="s">
        <v>266</v>
      </c>
      <c r="C48" s="71" t="s">
        <v>97</v>
      </c>
      <c r="D48" s="71" t="s">
        <v>62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29">
        <v>15</v>
      </c>
      <c r="M48" s="29">
        <v>14</v>
      </c>
      <c r="N48" s="7">
        <v>0</v>
      </c>
      <c r="O48" s="29">
        <v>5</v>
      </c>
      <c r="P48" s="6">
        <f t="shared" si="1"/>
        <v>34</v>
      </c>
      <c r="Q48" s="42">
        <f>SUM(L48,M48,O48)</f>
        <v>34</v>
      </c>
    </row>
    <row r="49" spans="1:17" ht="16.05" customHeight="1" x14ac:dyDescent="0.25">
      <c r="A49" s="8">
        <v>25</v>
      </c>
      <c r="B49" s="70" t="s">
        <v>251</v>
      </c>
      <c r="C49" s="71" t="s">
        <v>116</v>
      </c>
      <c r="D49" s="71" t="s">
        <v>57</v>
      </c>
      <c r="E49" s="29">
        <v>8</v>
      </c>
      <c r="F49" s="29">
        <v>3</v>
      </c>
      <c r="G49" s="7">
        <v>0</v>
      </c>
      <c r="H49" s="29">
        <v>9</v>
      </c>
      <c r="I49" s="7">
        <v>0</v>
      </c>
      <c r="J49" s="29">
        <v>9</v>
      </c>
      <c r="K49" s="29">
        <v>4</v>
      </c>
      <c r="L49" s="7">
        <v>0</v>
      </c>
      <c r="M49" s="7">
        <v>0</v>
      </c>
      <c r="N49" s="7">
        <v>0</v>
      </c>
      <c r="O49" s="7">
        <v>0</v>
      </c>
      <c r="P49" s="6">
        <f t="shared" si="1"/>
        <v>33</v>
      </c>
      <c r="Q49" s="42">
        <f>SUM(H49,J49,E49,F49,K49)</f>
        <v>33</v>
      </c>
    </row>
    <row r="50" spans="1:17" ht="16.05" customHeight="1" x14ac:dyDescent="0.25">
      <c r="A50" s="8">
        <v>26</v>
      </c>
      <c r="B50" s="70" t="s">
        <v>235</v>
      </c>
      <c r="C50" s="71" t="s">
        <v>129</v>
      </c>
      <c r="D50" s="71" t="s">
        <v>53</v>
      </c>
      <c r="E50" s="29">
        <v>3</v>
      </c>
      <c r="F50" s="7">
        <v>0</v>
      </c>
      <c r="G50" s="7">
        <v>0</v>
      </c>
      <c r="H50" s="29">
        <v>2</v>
      </c>
      <c r="I50" s="29">
        <v>8</v>
      </c>
      <c r="J50" s="7">
        <v>0</v>
      </c>
      <c r="K50" s="7">
        <v>0</v>
      </c>
      <c r="L50" s="7">
        <v>0</v>
      </c>
      <c r="M50" s="29">
        <v>1</v>
      </c>
      <c r="N50" s="29">
        <v>8</v>
      </c>
      <c r="O50" s="29">
        <v>8</v>
      </c>
      <c r="P50" s="6">
        <f t="shared" si="1"/>
        <v>30</v>
      </c>
      <c r="Q50" s="42">
        <f>SUM(O50,N50,M50,I50,H50,E50)</f>
        <v>30</v>
      </c>
    </row>
    <row r="51" spans="1:17" ht="16.05" customHeight="1" x14ac:dyDescent="0.25">
      <c r="A51" s="8">
        <v>27</v>
      </c>
      <c r="B51" s="73" t="s">
        <v>244</v>
      </c>
      <c r="C51" s="33" t="s">
        <v>133</v>
      </c>
      <c r="D51" s="33" t="s">
        <v>53</v>
      </c>
      <c r="E51" s="29">
        <v>1</v>
      </c>
      <c r="F51" s="7">
        <v>0</v>
      </c>
      <c r="G51" s="29">
        <v>7</v>
      </c>
      <c r="H51" s="7">
        <v>0</v>
      </c>
      <c r="I51" s="29">
        <v>7</v>
      </c>
      <c r="J51" s="29">
        <v>1</v>
      </c>
      <c r="K51" s="29">
        <v>3</v>
      </c>
      <c r="L51" s="7">
        <v>0</v>
      </c>
      <c r="M51" s="7">
        <v>0</v>
      </c>
      <c r="N51" s="29">
        <v>10</v>
      </c>
      <c r="O51" s="7">
        <v>0</v>
      </c>
      <c r="P51" s="6">
        <f t="shared" si="1"/>
        <v>29</v>
      </c>
      <c r="Q51" s="42">
        <f>SUM(N51,I51,G51,K51,E51,J51)</f>
        <v>29</v>
      </c>
    </row>
    <row r="52" spans="1:17" ht="16.05" customHeight="1" x14ac:dyDescent="0.25">
      <c r="A52" s="8">
        <v>28</v>
      </c>
      <c r="B52" s="70" t="s">
        <v>229</v>
      </c>
      <c r="C52" s="71" t="s">
        <v>123</v>
      </c>
      <c r="D52" s="71" t="s">
        <v>53</v>
      </c>
      <c r="E52" s="29">
        <v>5</v>
      </c>
      <c r="F52" s="29">
        <v>1</v>
      </c>
      <c r="G52" s="7">
        <v>0</v>
      </c>
      <c r="H52" s="29">
        <v>5</v>
      </c>
      <c r="I52" s="29">
        <v>12</v>
      </c>
      <c r="J52" s="29">
        <v>6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6">
        <f t="shared" si="1"/>
        <v>29</v>
      </c>
      <c r="Q52" s="42">
        <f>SUM(I52,J52,H52,F52,E52)</f>
        <v>29</v>
      </c>
    </row>
    <row r="53" spans="1:17" ht="16.05" customHeight="1" x14ac:dyDescent="0.25">
      <c r="A53" s="8">
        <v>29</v>
      </c>
      <c r="B53" s="73" t="s">
        <v>220</v>
      </c>
      <c r="C53" s="74" t="s">
        <v>126</v>
      </c>
      <c r="D53" s="74" t="s">
        <v>41</v>
      </c>
      <c r="E53" s="7">
        <v>1</v>
      </c>
      <c r="F53" s="7">
        <v>1</v>
      </c>
      <c r="G53" s="7">
        <v>0</v>
      </c>
      <c r="H53" s="29">
        <v>8</v>
      </c>
      <c r="I53" s="7">
        <v>0</v>
      </c>
      <c r="J53" s="29">
        <v>4</v>
      </c>
      <c r="K53" s="29">
        <v>1</v>
      </c>
      <c r="L53" s="29">
        <v>4</v>
      </c>
      <c r="M53" s="29">
        <v>5</v>
      </c>
      <c r="N53" s="7">
        <v>0</v>
      </c>
      <c r="O53" s="29">
        <v>7</v>
      </c>
      <c r="P53" s="6">
        <f t="shared" si="1"/>
        <v>31</v>
      </c>
      <c r="Q53" s="42">
        <f>SUM(O53,M53,L53,J53,H53,K53)</f>
        <v>29</v>
      </c>
    </row>
    <row r="54" spans="1:17" ht="16.05" customHeight="1" x14ac:dyDescent="0.3">
      <c r="A54" s="8">
        <v>30</v>
      </c>
      <c r="B54" s="73" t="s">
        <v>227</v>
      </c>
      <c r="C54" s="74" t="s">
        <v>99</v>
      </c>
      <c r="D54" s="75" t="s">
        <v>53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29">
        <v>12</v>
      </c>
      <c r="K54" s="29">
        <v>15</v>
      </c>
      <c r="L54" s="7">
        <v>0</v>
      </c>
      <c r="M54" s="7">
        <v>0</v>
      </c>
      <c r="N54" s="7">
        <v>0</v>
      </c>
      <c r="O54" s="7">
        <v>0</v>
      </c>
      <c r="P54" s="6">
        <f t="shared" si="1"/>
        <v>27</v>
      </c>
      <c r="Q54" s="42">
        <f>SUM(J54,K54)</f>
        <v>27</v>
      </c>
    </row>
    <row r="55" spans="1:17" ht="16.05" customHeight="1" x14ac:dyDescent="0.25">
      <c r="A55" s="8">
        <v>31</v>
      </c>
      <c r="B55" s="73" t="s">
        <v>267</v>
      </c>
      <c r="C55" s="74" t="s">
        <v>110</v>
      </c>
      <c r="D55" s="74" t="s">
        <v>41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29">
        <v>27</v>
      </c>
      <c r="O55" s="7">
        <v>0</v>
      </c>
      <c r="P55" s="6">
        <f t="shared" si="1"/>
        <v>27</v>
      </c>
      <c r="Q55" s="42">
        <f>SUM(N55)</f>
        <v>27</v>
      </c>
    </row>
    <row r="56" spans="1:17" ht="16.05" customHeight="1" x14ac:dyDescent="0.25">
      <c r="A56" s="8">
        <v>32</v>
      </c>
      <c r="B56" s="73" t="s">
        <v>222</v>
      </c>
      <c r="C56" s="74" t="s">
        <v>122</v>
      </c>
      <c r="D56" s="74" t="s">
        <v>53</v>
      </c>
      <c r="E56" s="7">
        <v>0</v>
      </c>
      <c r="F56" s="29">
        <v>2</v>
      </c>
      <c r="G56" s="29">
        <v>6</v>
      </c>
      <c r="H56" s="7">
        <v>0</v>
      </c>
      <c r="I56" s="7">
        <v>9</v>
      </c>
      <c r="J56" s="7">
        <v>0</v>
      </c>
      <c r="K56" s="29">
        <v>2</v>
      </c>
      <c r="L56" s="7">
        <v>0</v>
      </c>
      <c r="M56" s="29">
        <v>2</v>
      </c>
      <c r="N56" s="29">
        <v>11</v>
      </c>
      <c r="O56" s="29">
        <v>4</v>
      </c>
      <c r="P56" s="6">
        <f t="shared" si="1"/>
        <v>36</v>
      </c>
      <c r="Q56" s="42">
        <f>SUM(O56,N56,M56,K56,G56,F56)</f>
        <v>27</v>
      </c>
    </row>
    <row r="57" spans="1:17" ht="16.05" customHeight="1" x14ac:dyDescent="0.25">
      <c r="A57" s="8">
        <v>33</v>
      </c>
      <c r="B57" s="73" t="s">
        <v>242</v>
      </c>
      <c r="C57" s="33" t="s">
        <v>85</v>
      </c>
      <c r="D57" s="33" t="s">
        <v>41</v>
      </c>
      <c r="E57" s="29">
        <v>4</v>
      </c>
      <c r="F57" s="29">
        <v>6</v>
      </c>
      <c r="G57" s="29">
        <v>8</v>
      </c>
      <c r="H57" s="7">
        <v>0</v>
      </c>
      <c r="I57" s="29">
        <v>4</v>
      </c>
      <c r="J57" s="29">
        <v>3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6">
        <f t="shared" ref="P57:P78" si="2">SUM(E57:O57)</f>
        <v>25</v>
      </c>
      <c r="Q57" s="42">
        <f>SUM(G57,F57,E57,I57,J57)</f>
        <v>25</v>
      </c>
    </row>
    <row r="58" spans="1:17" ht="16.05" customHeight="1" x14ac:dyDescent="0.25">
      <c r="A58" s="8">
        <v>34</v>
      </c>
      <c r="B58" s="73" t="s">
        <v>221</v>
      </c>
      <c r="C58" s="74" t="s">
        <v>113</v>
      </c>
      <c r="D58" s="74" t="s">
        <v>53</v>
      </c>
      <c r="E58" s="29">
        <v>9</v>
      </c>
      <c r="F58" s="7">
        <v>0</v>
      </c>
      <c r="G58" s="7">
        <v>0</v>
      </c>
      <c r="H58" s="7">
        <v>0</v>
      </c>
      <c r="I58" s="7">
        <v>0</v>
      </c>
      <c r="J58" s="29">
        <v>7</v>
      </c>
      <c r="K58" s="29">
        <v>5</v>
      </c>
      <c r="L58" s="7">
        <v>0</v>
      </c>
      <c r="M58" s="7">
        <v>0</v>
      </c>
      <c r="N58" s="7">
        <v>0</v>
      </c>
      <c r="O58" s="7">
        <v>0</v>
      </c>
      <c r="P58" s="6">
        <f t="shared" si="2"/>
        <v>21</v>
      </c>
      <c r="Q58" s="42">
        <f>SUM(J58,K58,E58)</f>
        <v>21</v>
      </c>
    </row>
    <row r="59" spans="1:17" ht="16.05" customHeight="1" x14ac:dyDescent="0.25">
      <c r="A59" s="8">
        <v>35</v>
      </c>
      <c r="B59" s="33" t="s">
        <v>264</v>
      </c>
      <c r="C59" s="71" t="s">
        <v>95</v>
      </c>
      <c r="D59" s="71" t="s">
        <v>62</v>
      </c>
      <c r="E59" s="7">
        <v>0</v>
      </c>
      <c r="F59" s="7">
        <v>0</v>
      </c>
      <c r="G59" s="29">
        <v>12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6">
        <f t="shared" si="2"/>
        <v>12</v>
      </c>
      <c r="Q59" s="42">
        <f>SUM(G59)</f>
        <v>12</v>
      </c>
    </row>
    <row r="60" spans="1:17" ht="16.05" customHeight="1" x14ac:dyDescent="0.25">
      <c r="A60" s="8">
        <v>36</v>
      </c>
      <c r="B60" s="33" t="s">
        <v>248</v>
      </c>
      <c r="C60" s="72" t="s">
        <v>87</v>
      </c>
      <c r="D60" s="72" t="s">
        <v>41</v>
      </c>
      <c r="E60" s="7">
        <v>1</v>
      </c>
      <c r="F60" s="29">
        <v>1</v>
      </c>
      <c r="G60" s="7">
        <v>0</v>
      </c>
      <c r="H60" s="7">
        <v>0</v>
      </c>
      <c r="I60" s="29">
        <v>6</v>
      </c>
      <c r="J60" s="29">
        <v>1</v>
      </c>
      <c r="K60" s="7">
        <v>0</v>
      </c>
      <c r="L60" s="29">
        <v>2</v>
      </c>
      <c r="M60" s="7">
        <v>0</v>
      </c>
      <c r="N60" s="7">
        <v>0</v>
      </c>
      <c r="O60" s="7">
        <v>0</v>
      </c>
      <c r="P60" s="6">
        <f t="shared" si="2"/>
        <v>11</v>
      </c>
      <c r="Q60" s="42">
        <f>SUM(I60,F60,J60,L60)</f>
        <v>10</v>
      </c>
    </row>
    <row r="61" spans="1:17" ht="16.05" customHeight="1" x14ac:dyDescent="0.25">
      <c r="A61" s="8">
        <v>37</v>
      </c>
      <c r="B61" s="73" t="s">
        <v>230</v>
      </c>
      <c r="C61" s="74" t="s">
        <v>114</v>
      </c>
      <c r="D61" s="74" t="s">
        <v>41</v>
      </c>
      <c r="E61" s="7">
        <v>0</v>
      </c>
      <c r="F61" s="29">
        <v>9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6">
        <f t="shared" si="2"/>
        <v>9</v>
      </c>
      <c r="Q61" s="42">
        <f>SUM(F61)</f>
        <v>9</v>
      </c>
    </row>
    <row r="62" spans="1:17" ht="16.05" customHeight="1" x14ac:dyDescent="0.25">
      <c r="A62" s="8">
        <v>38</v>
      </c>
      <c r="B62" s="73" t="s">
        <v>233</v>
      </c>
      <c r="C62" s="74" t="s">
        <v>127</v>
      </c>
      <c r="D62" s="74" t="s">
        <v>128</v>
      </c>
      <c r="E62" s="29">
        <v>1</v>
      </c>
      <c r="F62" s="7">
        <v>0</v>
      </c>
      <c r="G62" s="29">
        <v>2</v>
      </c>
      <c r="H62" s="7">
        <v>0</v>
      </c>
      <c r="I62" s="7">
        <v>0</v>
      </c>
      <c r="J62" s="29">
        <v>1</v>
      </c>
      <c r="K62" s="29">
        <v>1</v>
      </c>
      <c r="L62" s="7">
        <v>0</v>
      </c>
      <c r="M62" s="29">
        <v>3</v>
      </c>
      <c r="N62" s="7">
        <v>0</v>
      </c>
      <c r="O62" s="7">
        <v>0</v>
      </c>
      <c r="P62" s="6">
        <f t="shared" si="2"/>
        <v>8</v>
      </c>
      <c r="Q62" s="42">
        <f>SUM(M62,K62,J62,G62,E62)</f>
        <v>8</v>
      </c>
    </row>
    <row r="63" spans="1:17" ht="16.05" customHeight="1" x14ac:dyDescent="0.25">
      <c r="A63" s="8">
        <v>39</v>
      </c>
      <c r="B63" s="73" t="s">
        <v>234</v>
      </c>
      <c r="C63" s="74" t="s">
        <v>130</v>
      </c>
      <c r="D63" s="74" t="s">
        <v>41</v>
      </c>
      <c r="E63" s="7">
        <v>0</v>
      </c>
      <c r="F63" s="29">
        <v>7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6">
        <f t="shared" si="2"/>
        <v>7</v>
      </c>
      <c r="Q63" s="42">
        <f>SUM(F63)</f>
        <v>7</v>
      </c>
    </row>
    <row r="64" spans="1:17" ht="16.05" customHeight="1" x14ac:dyDescent="0.25">
      <c r="A64" s="8">
        <v>40</v>
      </c>
      <c r="B64" s="73" t="s">
        <v>218</v>
      </c>
      <c r="C64" s="71" t="s">
        <v>80</v>
      </c>
      <c r="D64" s="71" t="s">
        <v>53</v>
      </c>
      <c r="E64" s="29">
        <v>1</v>
      </c>
      <c r="F64" s="29">
        <v>1</v>
      </c>
      <c r="G64" s="7">
        <v>0</v>
      </c>
      <c r="H64" s="7">
        <v>0</v>
      </c>
      <c r="I64" s="7">
        <v>0</v>
      </c>
      <c r="J64" s="29">
        <v>1</v>
      </c>
      <c r="K64" s="29">
        <v>1</v>
      </c>
      <c r="L64" s="7">
        <v>0</v>
      </c>
      <c r="M64" s="7">
        <v>0</v>
      </c>
      <c r="N64" s="7">
        <v>0</v>
      </c>
      <c r="O64" s="29">
        <v>3</v>
      </c>
      <c r="P64" s="6">
        <f t="shared" si="2"/>
        <v>7</v>
      </c>
      <c r="Q64" s="42">
        <f>SUM(O64,K64,J64,F64,E64)</f>
        <v>7</v>
      </c>
    </row>
    <row r="65" spans="1:17" ht="16.05" customHeight="1" x14ac:dyDescent="0.25">
      <c r="A65" s="8">
        <v>41</v>
      </c>
      <c r="B65" s="33" t="s">
        <v>260</v>
      </c>
      <c r="C65" s="72" t="s">
        <v>274</v>
      </c>
      <c r="D65" s="72" t="s">
        <v>53</v>
      </c>
      <c r="E65" s="7">
        <v>0</v>
      </c>
      <c r="F65" s="29">
        <v>1</v>
      </c>
      <c r="G65" s="7">
        <v>0</v>
      </c>
      <c r="H65" s="7">
        <v>0</v>
      </c>
      <c r="I65" s="29">
        <v>5</v>
      </c>
      <c r="J65" s="7">
        <v>1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6">
        <f t="shared" si="2"/>
        <v>7</v>
      </c>
      <c r="Q65" s="42">
        <f>SUM(I65,F65)</f>
        <v>6</v>
      </c>
    </row>
    <row r="66" spans="1:17" ht="16.05" customHeight="1" x14ac:dyDescent="0.25">
      <c r="A66" s="8">
        <v>42</v>
      </c>
      <c r="B66" s="70" t="s">
        <v>246</v>
      </c>
      <c r="C66" s="71" t="s">
        <v>275</v>
      </c>
      <c r="D66" s="71" t="s">
        <v>41</v>
      </c>
      <c r="E66" s="29">
        <v>1</v>
      </c>
      <c r="F66" s="7">
        <v>0</v>
      </c>
      <c r="G66" s="7">
        <v>0</v>
      </c>
      <c r="H66" s="29">
        <v>3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6">
        <f t="shared" si="2"/>
        <v>4</v>
      </c>
      <c r="Q66" s="42">
        <f>SUM(H66,E66)</f>
        <v>4</v>
      </c>
    </row>
    <row r="67" spans="1:17" ht="16.05" customHeight="1" x14ac:dyDescent="0.25">
      <c r="A67" s="8">
        <v>43</v>
      </c>
      <c r="B67" s="70" t="s">
        <v>262</v>
      </c>
      <c r="C67" s="71" t="s">
        <v>119</v>
      </c>
      <c r="D67" s="71" t="s">
        <v>120</v>
      </c>
      <c r="E67" s="7">
        <v>0</v>
      </c>
      <c r="F67" s="7">
        <v>0</v>
      </c>
      <c r="G67" s="29">
        <v>3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6">
        <f t="shared" si="2"/>
        <v>3</v>
      </c>
      <c r="Q67" s="42">
        <f>SUM(G67)</f>
        <v>3</v>
      </c>
    </row>
    <row r="68" spans="1:17" ht="16.05" customHeight="1" x14ac:dyDescent="0.25">
      <c r="A68" s="8">
        <v>44</v>
      </c>
      <c r="B68" s="70" t="s">
        <v>217</v>
      </c>
      <c r="C68" s="71" t="s">
        <v>106</v>
      </c>
      <c r="D68" s="71" t="s">
        <v>79</v>
      </c>
      <c r="E68" s="29">
        <v>2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6">
        <f t="shared" si="2"/>
        <v>2</v>
      </c>
      <c r="Q68" s="42">
        <f>SUM(E68)</f>
        <v>2</v>
      </c>
    </row>
    <row r="69" spans="1:17" ht="16.05" customHeight="1" x14ac:dyDescent="0.25">
      <c r="A69" s="8">
        <v>45</v>
      </c>
      <c r="B69" s="70" t="s">
        <v>237</v>
      </c>
      <c r="C69" s="71" t="s">
        <v>83</v>
      </c>
      <c r="D69" s="71" t="s">
        <v>62</v>
      </c>
      <c r="E69" s="29">
        <v>1</v>
      </c>
      <c r="F69" s="7">
        <v>0</v>
      </c>
      <c r="G69" s="7">
        <v>0</v>
      </c>
      <c r="H69" s="7">
        <v>0</v>
      </c>
      <c r="I69" s="7">
        <v>0</v>
      </c>
      <c r="J69" s="29">
        <v>1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6">
        <f t="shared" si="2"/>
        <v>2</v>
      </c>
      <c r="Q69" s="42">
        <f>SUM(J69,E69)</f>
        <v>2</v>
      </c>
    </row>
    <row r="70" spans="1:17" ht="16.05" customHeight="1" x14ac:dyDescent="0.25">
      <c r="A70" s="8">
        <v>46</v>
      </c>
      <c r="B70" s="70" t="s">
        <v>247</v>
      </c>
      <c r="C70" s="71" t="s">
        <v>117</v>
      </c>
      <c r="D70" s="71" t="s">
        <v>41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29">
        <v>2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6">
        <f t="shared" si="2"/>
        <v>2</v>
      </c>
      <c r="Q70" s="42">
        <f>SUM(J70)</f>
        <v>2</v>
      </c>
    </row>
    <row r="71" spans="1:17" ht="16.05" customHeight="1" x14ac:dyDescent="0.25">
      <c r="A71" s="8">
        <v>47</v>
      </c>
      <c r="B71" s="70" t="s">
        <v>271</v>
      </c>
      <c r="C71" s="72" t="s">
        <v>59</v>
      </c>
      <c r="D71" s="72" t="s">
        <v>41</v>
      </c>
      <c r="E71" s="29">
        <v>1</v>
      </c>
      <c r="F71" s="7">
        <v>0</v>
      </c>
      <c r="G71" s="7"/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6">
        <f t="shared" si="2"/>
        <v>1</v>
      </c>
      <c r="Q71" s="42">
        <f>SUM(G71,E71)</f>
        <v>1</v>
      </c>
    </row>
    <row r="72" spans="1:17" ht="16.05" customHeight="1" x14ac:dyDescent="0.25">
      <c r="A72" s="8">
        <v>48</v>
      </c>
      <c r="B72" s="70" t="s">
        <v>219</v>
      </c>
      <c r="C72" s="71" t="s">
        <v>118</v>
      </c>
      <c r="D72" s="71" t="s">
        <v>53</v>
      </c>
      <c r="E72" s="29">
        <v>1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6">
        <f t="shared" si="2"/>
        <v>1</v>
      </c>
      <c r="Q72" s="42">
        <f>SUM(E72)</f>
        <v>1</v>
      </c>
    </row>
    <row r="73" spans="1:17" ht="16.05" customHeight="1" x14ac:dyDescent="0.25">
      <c r="A73" s="8">
        <v>49</v>
      </c>
      <c r="B73" s="70" t="s">
        <v>265</v>
      </c>
      <c r="C73" s="71" t="s">
        <v>96</v>
      </c>
      <c r="D73" s="71" t="s">
        <v>288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29">
        <v>1</v>
      </c>
      <c r="K73" s="7">
        <v>0</v>
      </c>
      <c r="L73" s="7">
        <v>0</v>
      </c>
      <c r="M73" s="7">
        <v>1</v>
      </c>
      <c r="N73" s="7">
        <v>0</v>
      </c>
      <c r="O73" s="7">
        <v>0</v>
      </c>
      <c r="P73" s="6">
        <f t="shared" si="2"/>
        <v>2</v>
      </c>
      <c r="Q73" s="42">
        <f>SUM(J73)</f>
        <v>1</v>
      </c>
    </row>
    <row r="74" spans="1:17" ht="16.05" customHeight="1" x14ac:dyDescent="0.25">
      <c r="A74" s="8">
        <v>50</v>
      </c>
      <c r="B74" s="70" t="s">
        <v>268</v>
      </c>
      <c r="C74" s="71" t="s">
        <v>98</v>
      </c>
      <c r="D74" s="71" t="s">
        <v>41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29">
        <v>1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6">
        <f t="shared" si="2"/>
        <v>1</v>
      </c>
      <c r="Q74" s="42">
        <f>SUM(J74)</f>
        <v>1</v>
      </c>
    </row>
    <row r="75" spans="1:17" ht="16.05" customHeight="1" x14ac:dyDescent="0.25">
      <c r="A75" s="8">
        <v>51</v>
      </c>
      <c r="B75" s="70" t="s">
        <v>223</v>
      </c>
      <c r="C75" s="71" t="s">
        <v>108</v>
      </c>
      <c r="D75" s="71" t="s">
        <v>57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6">
        <f t="shared" si="2"/>
        <v>0</v>
      </c>
      <c r="Q75" s="42">
        <f>SUM(O75)</f>
        <v>0</v>
      </c>
    </row>
    <row r="76" spans="1:17" ht="16.05" customHeight="1" x14ac:dyDescent="0.25">
      <c r="A76" s="8">
        <v>52</v>
      </c>
      <c r="B76" s="33" t="s">
        <v>245</v>
      </c>
      <c r="C76" s="33" t="s">
        <v>86</v>
      </c>
      <c r="D76" s="33"/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6">
        <f t="shared" si="2"/>
        <v>0</v>
      </c>
      <c r="Q76" s="42">
        <f>SUM(O76)</f>
        <v>0</v>
      </c>
    </row>
    <row r="77" spans="1:17" ht="16.05" customHeight="1" x14ac:dyDescent="0.25">
      <c r="A77" s="8">
        <v>53</v>
      </c>
      <c r="B77" s="33" t="s">
        <v>254</v>
      </c>
      <c r="C77" s="74" t="s">
        <v>90</v>
      </c>
      <c r="D77" s="74" t="s">
        <v>41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6">
        <f t="shared" si="2"/>
        <v>0</v>
      </c>
      <c r="Q77" s="42">
        <f>SUM(O77)</f>
        <v>0</v>
      </c>
    </row>
    <row r="78" spans="1:17" ht="16.05" customHeight="1" x14ac:dyDescent="0.25">
      <c r="A78" s="38">
        <v>54</v>
      </c>
      <c r="B78" s="73" t="s">
        <v>258</v>
      </c>
      <c r="C78" s="33" t="s">
        <v>92</v>
      </c>
      <c r="D78" s="33" t="s">
        <v>53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6">
        <f t="shared" si="2"/>
        <v>0</v>
      </c>
      <c r="Q78" s="42">
        <f>SUM(O78)</f>
        <v>0</v>
      </c>
    </row>
    <row r="79" spans="1:17" ht="61.05" customHeight="1" x14ac:dyDescent="0.25">
      <c r="A79" s="55" t="s">
        <v>9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</row>
    <row r="80" spans="1:17" ht="136.80000000000001" customHeight="1" x14ac:dyDescent="0.3">
      <c r="A80" s="37"/>
      <c r="B80" s="1"/>
      <c r="C80" s="1"/>
      <c r="D80" s="2" t="s">
        <v>1</v>
      </c>
      <c r="E80" s="11" t="s">
        <v>31</v>
      </c>
      <c r="F80" s="3" t="s">
        <v>2</v>
      </c>
      <c r="G80" s="11" t="s">
        <v>32</v>
      </c>
      <c r="H80" s="11" t="s">
        <v>33</v>
      </c>
      <c r="I80" s="3" t="s">
        <v>3</v>
      </c>
      <c r="J80" s="11" t="s">
        <v>34</v>
      </c>
      <c r="K80" s="11" t="s">
        <v>35</v>
      </c>
      <c r="L80" s="11" t="s">
        <v>36</v>
      </c>
      <c r="M80" s="11" t="s">
        <v>36</v>
      </c>
      <c r="N80" s="11" t="s">
        <v>37</v>
      </c>
      <c r="O80" s="11" t="s">
        <v>37</v>
      </c>
      <c r="P80" s="2" t="s">
        <v>4</v>
      </c>
      <c r="Q80" s="12" t="s">
        <v>272</v>
      </c>
    </row>
    <row r="81" spans="1:17" ht="16.05" customHeight="1" x14ac:dyDescent="0.25">
      <c r="A81" s="8">
        <v>1</v>
      </c>
      <c r="B81" s="70" t="s">
        <v>199</v>
      </c>
      <c r="C81" s="71" t="s">
        <v>67</v>
      </c>
      <c r="D81" s="71" t="s">
        <v>41</v>
      </c>
      <c r="E81" s="30">
        <v>30</v>
      </c>
      <c r="F81" s="30">
        <v>27</v>
      </c>
      <c r="G81" s="6">
        <v>27</v>
      </c>
      <c r="H81" s="30">
        <v>30</v>
      </c>
      <c r="I81" s="30">
        <v>30</v>
      </c>
      <c r="J81" s="29">
        <v>30</v>
      </c>
      <c r="K81" s="30">
        <v>27</v>
      </c>
      <c r="L81" s="6"/>
      <c r="M81" s="6">
        <v>27</v>
      </c>
      <c r="N81" s="6">
        <v>27</v>
      </c>
      <c r="O81" s="7">
        <v>0</v>
      </c>
      <c r="P81" s="6">
        <f t="shared" ref="P81:P114" si="3">SUM(E81:O81)</f>
        <v>255</v>
      </c>
      <c r="Q81" s="42">
        <f>SUM(E81,F81,H81,I81,J81,K81)</f>
        <v>174</v>
      </c>
    </row>
    <row r="82" spans="1:17" ht="16.05" customHeight="1" x14ac:dyDescent="0.3">
      <c r="A82" s="8">
        <v>2</v>
      </c>
      <c r="B82" s="70" t="s">
        <v>200</v>
      </c>
      <c r="C82" s="71" t="s">
        <v>68</v>
      </c>
      <c r="D82" s="76" t="s">
        <v>53</v>
      </c>
      <c r="E82" s="6">
        <v>0</v>
      </c>
      <c r="F82" s="30">
        <v>30</v>
      </c>
      <c r="G82" s="6">
        <v>24</v>
      </c>
      <c r="H82" s="6">
        <v>0</v>
      </c>
      <c r="I82" s="6">
        <v>0</v>
      </c>
      <c r="J82" s="7">
        <v>24</v>
      </c>
      <c r="K82" s="30">
        <v>24</v>
      </c>
      <c r="L82" s="30">
        <v>30</v>
      </c>
      <c r="M82" s="30">
        <v>30</v>
      </c>
      <c r="N82" s="30">
        <v>30</v>
      </c>
      <c r="O82" s="29">
        <v>30</v>
      </c>
      <c r="P82" s="6">
        <f t="shared" si="3"/>
        <v>222</v>
      </c>
      <c r="Q82" s="42">
        <f>SUM(F82,L82,M82,N82,O82,K82)</f>
        <v>174</v>
      </c>
    </row>
    <row r="83" spans="1:17" ht="16.05" customHeight="1" x14ac:dyDescent="0.25">
      <c r="A83" s="8">
        <v>3</v>
      </c>
      <c r="B83" s="70" t="s">
        <v>198</v>
      </c>
      <c r="C83" s="71" t="s">
        <v>305</v>
      </c>
      <c r="D83" s="71" t="s">
        <v>128</v>
      </c>
      <c r="E83" s="30">
        <v>27</v>
      </c>
      <c r="F83" s="6">
        <v>16</v>
      </c>
      <c r="G83" s="6">
        <v>20</v>
      </c>
      <c r="H83" s="30">
        <v>24</v>
      </c>
      <c r="I83" s="30">
        <v>27</v>
      </c>
      <c r="J83" s="29">
        <v>20</v>
      </c>
      <c r="K83" s="6">
        <v>20</v>
      </c>
      <c r="L83" s="30">
        <v>20</v>
      </c>
      <c r="M83" s="6">
        <v>18</v>
      </c>
      <c r="N83" s="6">
        <v>0</v>
      </c>
      <c r="O83" s="29">
        <v>20</v>
      </c>
      <c r="P83" s="6">
        <f t="shared" si="3"/>
        <v>212</v>
      </c>
      <c r="Q83" s="42">
        <f>SUM(O83,L83,J83,I83,H83,E83)</f>
        <v>138</v>
      </c>
    </row>
    <row r="84" spans="1:17" ht="16.05" customHeight="1" x14ac:dyDescent="0.3">
      <c r="A84" s="8">
        <v>4</v>
      </c>
      <c r="B84" s="70" t="s">
        <v>215</v>
      </c>
      <c r="C84" s="71" t="s">
        <v>77</v>
      </c>
      <c r="D84" s="76" t="s">
        <v>53</v>
      </c>
      <c r="E84" s="30">
        <v>20</v>
      </c>
      <c r="F84" s="6">
        <v>15</v>
      </c>
      <c r="G84" s="6">
        <v>16</v>
      </c>
      <c r="H84" s="6">
        <v>20</v>
      </c>
      <c r="I84" s="30">
        <v>24</v>
      </c>
      <c r="J84" s="7">
        <v>16</v>
      </c>
      <c r="K84" s="6">
        <v>16</v>
      </c>
      <c r="L84" s="30">
        <v>27</v>
      </c>
      <c r="M84" s="30">
        <v>22</v>
      </c>
      <c r="N84" s="30">
        <v>22</v>
      </c>
      <c r="O84" s="29">
        <v>22</v>
      </c>
      <c r="P84" s="6">
        <f t="shared" si="3"/>
        <v>220</v>
      </c>
      <c r="Q84" s="42">
        <f>SUM(O84,N84,M84,L84,I84,E84)</f>
        <v>137</v>
      </c>
    </row>
    <row r="85" spans="1:17" ht="16.05" customHeight="1" x14ac:dyDescent="0.25">
      <c r="A85" s="8">
        <v>5</v>
      </c>
      <c r="B85" s="70" t="s">
        <v>197</v>
      </c>
      <c r="C85" s="71" t="s">
        <v>66</v>
      </c>
      <c r="D85" s="71" t="s">
        <v>53</v>
      </c>
      <c r="E85" s="6">
        <v>14</v>
      </c>
      <c r="F85" s="6">
        <v>0</v>
      </c>
      <c r="G85" s="30">
        <v>18</v>
      </c>
      <c r="H85" s="6">
        <v>0</v>
      </c>
      <c r="I85" s="30">
        <v>18</v>
      </c>
      <c r="J85" s="7">
        <v>15</v>
      </c>
      <c r="K85" s="6">
        <v>13</v>
      </c>
      <c r="L85" s="30">
        <v>22</v>
      </c>
      <c r="M85" s="30">
        <v>24</v>
      </c>
      <c r="N85" s="30">
        <v>20</v>
      </c>
      <c r="O85" s="29">
        <v>24</v>
      </c>
      <c r="P85" s="6">
        <f t="shared" si="3"/>
        <v>168</v>
      </c>
      <c r="Q85" s="42">
        <f>SUM(O85,M85,L85,N85,G85,I85)</f>
        <v>126</v>
      </c>
    </row>
    <row r="86" spans="1:17" ht="16.05" customHeight="1" x14ac:dyDescent="0.25">
      <c r="A86" s="8">
        <v>6</v>
      </c>
      <c r="B86" s="70" t="s">
        <v>205</v>
      </c>
      <c r="C86" s="71" t="s">
        <v>71</v>
      </c>
      <c r="D86" s="71" t="s">
        <v>72</v>
      </c>
      <c r="E86" s="6">
        <v>0</v>
      </c>
      <c r="F86" s="6">
        <v>11</v>
      </c>
      <c r="G86" s="6"/>
      <c r="H86" s="30">
        <v>22</v>
      </c>
      <c r="I86" s="30">
        <v>22</v>
      </c>
      <c r="J86" s="29">
        <v>18</v>
      </c>
      <c r="K86" s="6">
        <v>18</v>
      </c>
      <c r="L86" s="30">
        <v>18</v>
      </c>
      <c r="M86" s="30">
        <v>16</v>
      </c>
      <c r="N86" s="30">
        <v>18</v>
      </c>
      <c r="O86" s="7">
        <v>15</v>
      </c>
      <c r="P86" s="6">
        <f t="shared" si="3"/>
        <v>158</v>
      </c>
      <c r="Q86" s="42">
        <f>SUM(N86,L86,J86,I86,H86,M86)</f>
        <v>114</v>
      </c>
    </row>
    <row r="87" spans="1:17" ht="16.05" customHeight="1" x14ac:dyDescent="0.25">
      <c r="A87" s="8">
        <v>7</v>
      </c>
      <c r="B87" s="70" t="s">
        <v>211</v>
      </c>
      <c r="C87" s="71" t="s">
        <v>75</v>
      </c>
      <c r="D87" s="71"/>
      <c r="E87" s="6">
        <v>0</v>
      </c>
      <c r="F87" s="6">
        <v>24</v>
      </c>
      <c r="G87" s="30">
        <v>30</v>
      </c>
      <c r="H87" s="30">
        <v>27</v>
      </c>
      <c r="I87" s="6">
        <v>0</v>
      </c>
      <c r="J87" s="29">
        <v>27</v>
      </c>
      <c r="K87" s="30">
        <v>30</v>
      </c>
      <c r="L87" s="6">
        <v>0</v>
      </c>
      <c r="M87" s="6">
        <v>0</v>
      </c>
      <c r="N87" s="6">
        <v>0</v>
      </c>
      <c r="O87" s="7">
        <v>0</v>
      </c>
      <c r="P87" s="6">
        <f t="shared" si="3"/>
        <v>138</v>
      </c>
      <c r="Q87" s="42">
        <f>SUM(K87,G87,H87,J87)</f>
        <v>114</v>
      </c>
    </row>
    <row r="88" spans="1:17" ht="16.05" customHeight="1" x14ac:dyDescent="0.25">
      <c r="A88" s="8">
        <v>8</v>
      </c>
      <c r="B88" s="70" t="s">
        <v>185</v>
      </c>
      <c r="C88" s="71" t="s">
        <v>277</v>
      </c>
      <c r="D88" s="71" t="s">
        <v>53</v>
      </c>
      <c r="E88" s="6">
        <v>0</v>
      </c>
      <c r="F88" s="6">
        <v>0</v>
      </c>
      <c r="G88" s="30">
        <v>14</v>
      </c>
      <c r="H88" s="30">
        <v>15</v>
      </c>
      <c r="I88" s="30">
        <v>14</v>
      </c>
      <c r="J88" s="7">
        <v>0</v>
      </c>
      <c r="K88" s="6">
        <v>0</v>
      </c>
      <c r="L88" s="6">
        <v>13</v>
      </c>
      <c r="M88" s="30">
        <v>20</v>
      </c>
      <c r="N88" s="30">
        <v>24</v>
      </c>
      <c r="O88" s="29">
        <v>27</v>
      </c>
      <c r="P88" s="6">
        <f t="shared" si="3"/>
        <v>127</v>
      </c>
      <c r="Q88" s="42">
        <f>SUM(O88,N88,M88,G88,H88,L88)</f>
        <v>113</v>
      </c>
    </row>
    <row r="89" spans="1:17" ht="16.05" customHeight="1" x14ac:dyDescent="0.25">
      <c r="A89" s="8">
        <v>9</v>
      </c>
      <c r="B89" s="70" t="s">
        <v>208</v>
      </c>
      <c r="C89" s="71" t="s">
        <v>73</v>
      </c>
      <c r="D89" s="71" t="s">
        <v>57</v>
      </c>
      <c r="E89" s="30">
        <v>24</v>
      </c>
      <c r="F89" s="30">
        <v>18</v>
      </c>
      <c r="G89" s="6"/>
      <c r="H89" s="6">
        <v>0</v>
      </c>
      <c r="I89" s="6">
        <v>12</v>
      </c>
      <c r="J89" s="7">
        <v>11</v>
      </c>
      <c r="K89" s="30">
        <v>14</v>
      </c>
      <c r="L89" s="30">
        <v>16</v>
      </c>
      <c r="M89" s="30">
        <v>15</v>
      </c>
      <c r="N89" s="6">
        <v>13</v>
      </c>
      <c r="O89" s="29">
        <v>16</v>
      </c>
      <c r="P89" s="6">
        <f t="shared" si="3"/>
        <v>139</v>
      </c>
      <c r="Q89" s="42">
        <f>SUM(E89,F89,O89,L89,M89,K89)</f>
        <v>103</v>
      </c>
    </row>
    <row r="90" spans="1:17" ht="16.05" customHeight="1" x14ac:dyDescent="0.3">
      <c r="A90" s="8">
        <v>10</v>
      </c>
      <c r="B90" s="70" t="s">
        <v>212</v>
      </c>
      <c r="C90" s="71" t="s">
        <v>306</v>
      </c>
      <c r="D90" s="76" t="s">
        <v>55</v>
      </c>
      <c r="E90" s="6">
        <v>0</v>
      </c>
      <c r="F90" s="6">
        <v>12</v>
      </c>
      <c r="G90" s="30">
        <v>15</v>
      </c>
      <c r="H90" s="30">
        <v>16</v>
      </c>
      <c r="I90" s="30">
        <v>20</v>
      </c>
      <c r="J90" s="29">
        <v>13</v>
      </c>
      <c r="K90" s="30">
        <v>15</v>
      </c>
      <c r="L90" s="6">
        <v>15</v>
      </c>
      <c r="M90" s="6">
        <v>0</v>
      </c>
      <c r="N90" s="6">
        <v>12</v>
      </c>
      <c r="O90" s="29">
        <v>13</v>
      </c>
      <c r="P90" s="6">
        <f t="shared" si="3"/>
        <v>131</v>
      </c>
      <c r="Q90" s="42">
        <f>SUM(O90,K90,J90,I90,H90,G90)</f>
        <v>92</v>
      </c>
    </row>
    <row r="91" spans="1:17" ht="16.05" customHeight="1" x14ac:dyDescent="0.25">
      <c r="A91" s="8">
        <v>11</v>
      </c>
      <c r="B91" s="70" t="s">
        <v>186</v>
      </c>
      <c r="C91" s="71" t="s">
        <v>276</v>
      </c>
      <c r="D91" s="71" t="s">
        <v>53</v>
      </c>
      <c r="E91" s="6">
        <v>0</v>
      </c>
      <c r="F91" s="6">
        <v>8</v>
      </c>
      <c r="G91" s="30">
        <v>13</v>
      </c>
      <c r="H91" s="6">
        <v>0</v>
      </c>
      <c r="I91" s="6">
        <v>0</v>
      </c>
      <c r="J91" s="29">
        <v>9</v>
      </c>
      <c r="K91" s="6">
        <v>0</v>
      </c>
      <c r="L91" s="30">
        <v>14</v>
      </c>
      <c r="M91" s="30">
        <v>14</v>
      </c>
      <c r="N91" s="30">
        <v>14</v>
      </c>
      <c r="O91" s="29">
        <v>12</v>
      </c>
      <c r="P91" s="6">
        <f t="shared" si="3"/>
        <v>84</v>
      </c>
      <c r="Q91" s="42">
        <f>SUM(O91,N91,M91,L91,G91,J91)</f>
        <v>76</v>
      </c>
    </row>
    <row r="92" spans="1:17" ht="16.05" customHeight="1" x14ac:dyDescent="0.25">
      <c r="A92" s="8">
        <v>12</v>
      </c>
      <c r="B92" s="70" t="s">
        <v>194</v>
      </c>
      <c r="C92" s="71" t="s">
        <v>307</v>
      </c>
      <c r="D92" s="71" t="s">
        <v>41</v>
      </c>
      <c r="E92" s="6">
        <v>0</v>
      </c>
      <c r="F92" s="30">
        <v>20</v>
      </c>
      <c r="G92" s="30">
        <v>12</v>
      </c>
      <c r="H92" s="6">
        <v>0</v>
      </c>
      <c r="I92" s="6">
        <v>0</v>
      </c>
      <c r="J92" s="29">
        <v>22</v>
      </c>
      <c r="K92" s="30">
        <v>22</v>
      </c>
      <c r="L92" s="6">
        <v>0</v>
      </c>
      <c r="M92" s="6">
        <v>0</v>
      </c>
      <c r="N92" s="6">
        <v>0</v>
      </c>
      <c r="O92" s="7">
        <v>0</v>
      </c>
      <c r="P92" s="6">
        <f t="shared" si="3"/>
        <v>76</v>
      </c>
      <c r="Q92" s="42">
        <f>SUM(J92,F92,G92,K92)</f>
        <v>76</v>
      </c>
    </row>
    <row r="93" spans="1:17" ht="16.05" customHeight="1" x14ac:dyDescent="0.25">
      <c r="A93" s="8">
        <v>13</v>
      </c>
      <c r="B93" s="70" t="s">
        <v>193</v>
      </c>
      <c r="C93" s="71" t="s">
        <v>308</v>
      </c>
      <c r="D93" s="71" t="s">
        <v>58</v>
      </c>
      <c r="E93" s="30">
        <v>22</v>
      </c>
      <c r="F93" s="30">
        <v>22</v>
      </c>
      <c r="G93" s="30">
        <v>22</v>
      </c>
      <c r="H93" s="6">
        <v>0</v>
      </c>
      <c r="I93" s="6">
        <v>0</v>
      </c>
      <c r="J93" s="7">
        <v>0</v>
      </c>
      <c r="K93" s="6">
        <v>0</v>
      </c>
      <c r="L93" s="6">
        <v>0</v>
      </c>
      <c r="M93" s="6">
        <v>0</v>
      </c>
      <c r="N93" s="6">
        <v>0</v>
      </c>
      <c r="O93" s="7">
        <v>0</v>
      </c>
      <c r="P93" s="6">
        <f t="shared" si="3"/>
        <v>66</v>
      </c>
      <c r="Q93" s="42">
        <f>SUM(E93,F93,G93)</f>
        <v>66</v>
      </c>
    </row>
    <row r="94" spans="1:17" ht="16.05" customHeight="1" x14ac:dyDescent="0.25">
      <c r="A94" s="8">
        <v>14</v>
      </c>
      <c r="B94" s="70" t="s">
        <v>183</v>
      </c>
      <c r="C94" s="71" t="s">
        <v>60</v>
      </c>
      <c r="D94" s="71" t="s">
        <v>41</v>
      </c>
      <c r="E94" s="6">
        <v>0</v>
      </c>
      <c r="F94" s="6">
        <v>0</v>
      </c>
      <c r="G94" s="6"/>
      <c r="H94" s="6">
        <v>0</v>
      </c>
      <c r="I94" s="30">
        <v>15</v>
      </c>
      <c r="J94" s="29">
        <v>14</v>
      </c>
      <c r="K94" s="30">
        <v>12</v>
      </c>
      <c r="L94" s="30">
        <v>24</v>
      </c>
      <c r="M94" s="6">
        <v>0</v>
      </c>
      <c r="N94" s="6">
        <v>0</v>
      </c>
      <c r="O94" s="7">
        <v>0</v>
      </c>
      <c r="P94" s="6">
        <f t="shared" si="3"/>
        <v>65</v>
      </c>
      <c r="Q94" s="42">
        <f>SUM(L94,K94,J94,I94)</f>
        <v>65</v>
      </c>
    </row>
    <row r="95" spans="1:17" ht="16.05" customHeight="1" x14ac:dyDescent="0.25">
      <c r="A95" s="8">
        <v>15</v>
      </c>
      <c r="B95" s="70" t="s">
        <v>187</v>
      </c>
      <c r="C95" s="71" t="s">
        <v>289</v>
      </c>
      <c r="D95" s="71" t="s">
        <v>53</v>
      </c>
      <c r="E95" s="6">
        <v>0</v>
      </c>
      <c r="F95" s="30">
        <v>6</v>
      </c>
      <c r="G95" s="6">
        <v>0</v>
      </c>
      <c r="H95" s="6">
        <v>0</v>
      </c>
      <c r="I95" s="6">
        <v>0</v>
      </c>
      <c r="J95" s="7">
        <v>0</v>
      </c>
      <c r="K95" s="6">
        <v>0</v>
      </c>
      <c r="L95" s="30">
        <v>12</v>
      </c>
      <c r="M95" s="30">
        <v>13</v>
      </c>
      <c r="N95" s="30">
        <v>16</v>
      </c>
      <c r="O95" s="29">
        <v>14</v>
      </c>
      <c r="P95" s="6">
        <f t="shared" si="3"/>
        <v>61</v>
      </c>
      <c r="Q95" s="43">
        <f>SUM(O95,N95,M95,L95,F95)</f>
        <v>61</v>
      </c>
    </row>
    <row r="96" spans="1:17" ht="16.05" customHeight="1" x14ac:dyDescent="0.25">
      <c r="A96" s="8">
        <v>16</v>
      </c>
      <c r="B96" s="70" t="s">
        <v>203</v>
      </c>
      <c r="C96" s="71" t="s">
        <v>309</v>
      </c>
      <c r="D96" s="71" t="s">
        <v>53</v>
      </c>
      <c r="E96" s="30">
        <v>18</v>
      </c>
      <c r="F96" s="30">
        <v>13</v>
      </c>
      <c r="G96" s="6">
        <v>0</v>
      </c>
      <c r="H96" s="30">
        <v>18</v>
      </c>
      <c r="I96" s="6">
        <v>0</v>
      </c>
      <c r="J96" s="7">
        <v>0</v>
      </c>
      <c r="K96" s="6">
        <v>0</v>
      </c>
      <c r="L96" s="6">
        <v>0</v>
      </c>
      <c r="M96" s="6">
        <v>0</v>
      </c>
      <c r="N96" s="6">
        <v>0</v>
      </c>
      <c r="O96" s="7">
        <v>0</v>
      </c>
      <c r="P96" s="6">
        <f t="shared" si="3"/>
        <v>49</v>
      </c>
      <c r="Q96" s="42">
        <f>SUM(H96,F96,E96)</f>
        <v>49</v>
      </c>
    </row>
    <row r="97" spans="1:17" ht="16.05" customHeight="1" x14ac:dyDescent="0.25">
      <c r="A97" s="8">
        <v>17</v>
      </c>
      <c r="B97" s="70" t="s">
        <v>201</v>
      </c>
      <c r="C97" s="71" t="s">
        <v>278</v>
      </c>
      <c r="D97" s="71" t="s">
        <v>310</v>
      </c>
      <c r="E97" s="30">
        <v>8</v>
      </c>
      <c r="F97" s="6">
        <v>0</v>
      </c>
      <c r="G97" s="30">
        <v>11</v>
      </c>
      <c r="H97" s="30">
        <v>13</v>
      </c>
      <c r="I97" s="30">
        <v>9</v>
      </c>
      <c r="J97" s="29">
        <v>7</v>
      </c>
      <c r="K97" s="6">
        <v>0</v>
      </c>
      <c r="L97" s="6">
        <v>0</v>
      </c>
      <c r="M97" s="6">
        <v>0</v>
      </c>
      <c r="N97" s="6">
        <v>0</v>
      </c>
      <c r="O97" s="7">
        <v>0</v>
      </c>
      <c r="P97" s="6">
        <f t="shared" si="3"/>
        <v>48</v>
      </c>
      <c r="Q97" s="42">
        <f>SUM(H97,G97,E97,I97,J97)</f>
        <v>48</v>
      </c>
    </row>
    <row r="98" spans="1:17" ht="16.05" customHeight="1" x14ac:dyDescent="0.25">
      <c r="A98" s="8">
        <v>18</v>
      </c>
      <c r="B98" s="70" t="s">
        <v>188</v>
      </c>
      <c r="C98" s="71" t="s">
        <v>311</v>
      </c>
      <c r="D98" s="71" t="s">
        <v>53</v>
      </c>
      <c r="E98" s="30">
        <v>10</v>
      </c>
      <c r="F98" s="30">
        <v>5</v>
      </c>
      <c r="G98" s="6">
        <v>0</v>
      </c>
      <c r="H98" s="6">
        <v>0</v>
      </c>
      <c r="I98" s="30">
        <v>13</v>
      </c>
      <c r="J98" s="29">
        <v>10</v>
      </c>
      <c r="K98" s="30">
        <v>9</v>
      </c>
      <c r="L98" s="6">
        <v>0</v>
      </c>
      <c r="M98" s="6">
        <v>0</v>
      </c>
      <c r="N98" s="6">
        <v>0</v>
      </c>
      <c r="O98" s="7">
        <v>0</v>
      </c>
      <c r="P98" s="6">
        <f t="shared" si="3"/>
        <v>47</v>
      </c>
      <c r="Q98" s="42">
        <f>SUM(K98,J98,I98,F98,E98)</f>
        <v>47</v>
      </c>
    </row>
    <row r="99" spans="1:17" ht="16.05" customHeight="1" x14ac:dyDescent="0.3">
      <c r="A99" s="8">
        <v>19</v>
      </c>
      <c r="B99" s="70" t="s">
        <v>191</v>
      </c>
      <c r="C99" s="71" t="s">
        <v>312</v>
      </c>
      <c r="D99" s="76"/>
      <c r="E99" s="30">
        <v>13</v>
      </c>
      <c r="F99" s="30">
        <v>7</v>
      </c>
      <c r="G99" s="6">
        <v>0</v>
      </c>
      <c r="H99" s="6">
        <v>0</v>
      </c>
      <c r="I99" s="30">
        <v>11</v>
      </c>
      <c r="J99" s="29">
        <v>8</v>
      </c>
      <c r="K99" s="30">
        <v>7</v>
      </c>
      <c r="L99" s="6">
        <v>0</v>
      </c>
      <c r="M99" s="6">
        <v>0</v>
      </c>
      <c r="N99" s="6">
        <v>0</v>
      </c>
      <c r="O99" s="7">
        <v>0</v>
      </c>
      <c r="P99" s="6">
        <f t="shared" si="3"/>
        <v>46</v>
      </c>
      <c r="Q99" s="42">
        <f>SUM(K99,J99,I99,F99,E99)</f>
        <v>46</v>
      </c>
    </row>
    <row r="100" spans="1:17" ht="16.05" customHeight="1" x14ac:dyDescent="0.3">
      <c r="A100" s="8">
        <v>20</v>
      </c>
      <c r="B100" s="70" t="s">
        <v>190</v>
      </c>
      <c r="C100" s="71" t="s">
        <v>61</v>
      </c>
      <c r="D100" s="76" t="s">
        <v>62</v>
      </c>
      <c r="E100" s="30">
        <v>12</v>
      </c>
      <c r="F100" s="30">
        <v>4</v>
      </c>
      <c r="G100" s="6">
        <v>0</v>
      </c>
      <c r="H100" s="6">
        <v>0</v>
      </c>
      <c r="I100" s="6">
        <v>0</v>
      </c>
      <c r="J100" s="7">
        <v>0</v>
      </c>
      <c r="K100" s="30">
        <v>8</v>
      </c>
      <c r="L100" s="30">
        <v>11</v>
      </c>
      <c r="M100" s="6">
        <v>0</v>
      </c>
      <c r="N100" s="6">
        <v>0</v>
      </c>
      <c r="O100" s="29">
        <v>11</v>
      </c>
      <c r="P100" s="6">
        <f t="shared" si="3"/>
        <v>46</v>
      </c>
      <c r="Q100" s="42">
        <f>SUM(O100,L100,K100,F100,E100)</f>
        <v>46</v>
      </c>
    </row>
    <row r="101" spans="1:17" ht="16.05" customHeight="1" x14ac:dyDescent="0.25">
      <c r="A101" s="8">
        <v>21</v>
      </c>
      <c r="B101" s="70" t="s">
        <v>214</v>
      </c>
      <c r="C101" s="71" t="s">
        <v>313</v>
      </c>
      <c r="D101" s="71" t="s">
        <v>57</v>
      </c>
      <c r="E101" s="30">
        <v>15</v>
      </c>
      <c r="F101" s="6">
        <v>0</v>
      </c>
      <c r="G101" s="6">
        <v>0</v>
      </c>
      <c r="H101" s="6">
        <v>0</v>
      </c>
      <c r="I101" s="30">
        <v>16</v>
      </c>
      <c r="J101" s="7">
        <v>0</v>
      </c>
      <c r="K101" s="30">
        <v>11</v>
      </c>
      <c r="L101" s="6">
        <v>0</v>
      </c>
      <c r="M101" s="6">
        <v>0</v>
      </c>
      <c r="N101" s="6">
        <v>0</v>
      </c>
      <c r="O101" s="7">
        <v>0</v>
      </c>
      <c r="P101" s="6">
        <f t="shared" si="3"/>
        <v>42</v>
      </c>
      <c r="Q101" s="42">
        <f>SUM(K101,I101,E101)</f>
        <v>42</v>
      </c>
    </row>
    <row r="102" spans="1:17" ht="16.05" customHeight="1" x14ac:dyDescent="0.25">
      <c r="A102" s="8">
        <v>22</v>
      </c>
      <c r="B102" s="70" t="s">
        <v>213</v>
      </c>
      <c r="C102" s="71" t="s">
        <v>76</v>
      </c>
      <c r="D102" s="71" t="s">
        <v>53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7">
        <v>0</v>
      </c>
      <c r="K102" s="6">
        <v>0</v>
      </c>
      <c r="L102" s="6">
        <v>0</v>
      </c>
      <c r="M102" s="6">
        <v>0</v>
      </c>
      <c r="N102" s="30">
        <v>15</v>
      </c>
      <c r="O102" s="29">
        <v>18</v>
      </c>
      <c r="P102" s="6">
        <f t="shared" si="3"/>
        <v>33</v>
      </c>
      <c r="Q102" s="42">
        <f>SUM(O102,N102)</f>
        <v>33</v>
      </c>
    </row>
    <row r="103" spans="1:17" ht="16.05" customHeight="1" x14ac:dyDescent="0.25">
      <c r="A103" s="8">
        <v>23</v>
      </c>
      <c r="B103" s="70" t="s">
        <v>204</v>
      </c>
      <c r="C103" s="71" t="s">
        <v>70</v>
      </c>
      <c r="D103" s="71" t="s">
        <v>53</v>
      </c>
      <c r="E103" s="6">
        <v>0</v>
      </c>
      <c r="F103" s="30">
        <v>10</v>
      </c>
      <c r="G103" s="6">
        <v>0</v>
      </c>
      <c r="H103" s="6">
        <v>0</v>
      </c>
      <c r="I103" s="6">
        <v>0</v>
      </c>
      <c r="J103" s="29">
        <v>12</v>
      </c>
      <c r="K103" s="30">
        <v>10</v>
      </c>
      <c r="L103" s="6">
        <v>0</v>
      </c>
      <c r="M103" s="6">
        <v>0</v>
      </c>
      <c r="N103" s="6">
        <v>0</v>
      </c>
      <c r="O103" s="7">
        <v>0</v>
      </c>
      <c r="P103" s="6">
        <f t="shared" si="3"/>
        <v>32</v>
      </c>
      <c r="Q103" s="42">
        <f>SUM(F103,J103,K103)</f>
        <v>32</v>
      </c>
    </row>
    <row r="104" spans="1:17" ht="16.05" customHeight="1" x14ac:dyDescent="0.25">
      <c r="A104" s="8">
        <v>24</v>
      </c>
      <c r="B104" s="70" t="s">
        <v>196</v>
      </c>
      <c r="C104" s="71" t="s">
        <v>65</v>
      </c>
      <c r="D104" s="71"/>
      <c r="E104" s="30">
        <v>16</v>
      </c>
      <c r="F104" s="30">
        <v>9</v>
      </c>
      <c r="G104" s="6"/>
      <c r="H104" s="6">
        <v>0</v>
      </c>
      <c r="I104" s="6">
        <v>0</v>
      </c>
      <c r="J104" s="7">
        <v>0</v>
      </c>
      <c r="K104" s="6">
        <v>0</v>
      </c>
      <c r="L104" s="6">
        <v>0</v>
      </c>
      <c r="M104" s="6">
        <v>0</v>
      </c>
      <c r="N104" s="6">
        <v>0</v>
      </c>
      <c r="O104" s="7">
        <v>0</v>
      </c>
      <c r="P104" s="6">
        <f t="shared" si="3"/>
        <v>25</v>
      </c>
      <c r="Q104" s="42">
        <f>SUM(E104,F104)</f>
        <v>25</v>
      </c>
    </row>
    <row r="105" spans="1:17" ht="16.05" customHeight="1" x14ac:dyDescent="0.25">
      <c r="A105" s="8">
        <v>25</v>
      </c>
      <c r="B105" s="70" t="s">
        <v>189</v>
      </c>
      <c r="C105" s="71" t="s">
        <v>314</v>
      </c>
      <c r="D105" s="71" t="s">
        <v>57</v>
      </c>
      <c r="E105" s="30">
        <v>11</v>
      </c>
      <c r="F105" s="30">
        <v>2</v>
      </c>
      <c r="G105" s="6">
        <v>0</v>
      </c>
      <c r="H105" s="6">
        <v>0</v>
      </c>
      <c r="I105" s="30">
        <v>10</v>
      </c>
      <c r="J105" s="7">
        <v>0</v>
      </c>
      <c r="K105" s="6">
        <v>0</v>
      </c>
      <c r="L105" s="6">
        <v>0</v>
      </c>
      <c r="M105" s="6">
        <v>0</v>
      </c>
      <c r="N105" s="6">
        <v>0</v>
      </c>
      <c r="O105" s="7">
        <v>0</v>
      </c>
      <c r="P105" s="6">
        <f t="shared" si="3"/>
        <v>23</v>
      </c>
      <c r="Q105" s="42">
        <f>SUM(E105,F105,I105)</f>
        <v>23</v>
      </c>
    </row>
    <row r="106" spans="1:17" ht="16.05" customHeight="1" x14ac:dyDescent="0.25">
      <c r="A106" s="8">
        <v>26</v>
      </c>
      <c r="B106" s="70" t="s">
        <v>192</v>
      </c>
      <c r="C106" s="71" t="s">
        <v>63</v>
      </c>
      <c r="D106" s="71" t="s">
        <v>53</v>
      </c>
      <c r="E106" s="6">
        <v>0</v>
      </c>
      <c r="F106" s="30">
        <v>3</v>
      </c>
      <c r="G106" s="6">
        <v>0</v>
      </c>
      <c r="H106" s="30">
        <v>14</v>
      </c>
      <c r="I106" s="6">
        <v>0</v>
      </c>
      <c r="J106" s="7">
        <v>0</v>
      </c>
      <c r="K106" s="6">
        <v>0</v>
      </c>
      <c r="L106" s="6">
        <v>0</v>
      </c>
      <c r="M106" s="6">
        <v>0</v>
      </c>
      <c r="N106" s="6">
        <v>0</v>
      </c>
      <c r="O106" s="7">
        <v>0</v>
      </c>
      <c r="P106" s="6">
        <f t="shared" si="3"/>
        <v>17</v>
      </c>
      <c r="Q106" s="42">
        <f>SUM(H106,F106)</f>
        <v>17</v>
      </c>
    </row>
    <row r="107" spans="1:17" ht="16.05" customHeight="1" x14ac:dyDescent="0.3">
      <c r="A107" s="8">
        <v>27</v>
      </c>
      <c r="B107" s="70" t="s">
        <v>209</v>
      </c>
      <c r="C107" s="71" t="s">
        <v>74</v>
      </c>
      <c r="D107" s="76" t="s">
        <v>53</v>
      </c>
      <c r="E107" s="6">
        <v>0</v>
      </c>
      <c r="F107" s="30">
        <v>14</v>
      </c>
      <c r="G107" s="6">
        <v>0</v>
      </c>
      <c r="H107" s="6">
        <v>0</v>
      </c>
      <c r="I107" s="6">
        <v>0</v>
      </c>
      <c r="J107" s="7">
        <v>0</v>
      </c>
      <c r="K107" s="6">
        <v>0</v>
      </c>
      <c r="L107" s="6">
        <v>0</v>
      </c>
      <c r="M107" s="6">
        <v>0</v>
      </c>
      <c r="N107" s="6">
        <v>0</v>
      </c>
      <c r="O107" s="7">
        <v>0</v>
      </c>
      <c r="P107" s="6">
        <f t="shared" si="3"/>
        <v>14</v>
      </c>
      <c r="Q107" s="42">
        <f>SUM(F107)</f>
        <v>14</v>
      </c>
    </row>
    <row r="108" spans="1:17" ht="16.05" customHeight="1" x14ac:dyDescent="0.3">
      <c r="A108" s="8">
        <v>28</v>
      </c>
      <c r="B108" s="70" t="s">
        <v>182</v>
      </c>
      <c r="C108" s="71" t="s">
        <v>59</v>
      </c>
      <c r="D108" s="76" t="s">
        <v>41</v>
      </c>
      <c r="E108" s="6">
        <v>0</v>
      </c>
      <c r="F108" s="6">
        <v>0</v>
      </c>
      <c r="G108" s="30">
        <v>10</v>
      </c>
      <c r="H108" s="6">
        <v>0</v>
      </c>
      <c r="I108" s="6">
        <v>0</v>
      </c>
      <c r="J108" s="7">
        <v>0</v>
      </c>
      <c r="K108" s="6">
        <v>0</v>
      </c>
      <c r="L108" s="6">
        <v>0</v>
      </c>
      <c r="M108" s="6">
        <v>0</v>
      </c>
      <c r="N108" s="6">
        <v>0</v>
      </c>
      <c r="O108" s="7">
        <v>0</v>
      </c>
      <c r="P108" s="6">
        <f t="shared" si="3"/>
        <v>10</v>
      </c>
      <c r="Q108" s="42">
        <f>SUM(G108)</f>
        <v>10</v>
      </c>
    </row>
    <row r="109" spans="1:17" ht="16.05" customHeight="1" x14ac:dyDescent="0.25">
      <c r="A109" s="8">
        <v>29</v>
      </c>
      <c r="B109" s="70" t="s">
        <v>195</v>
      </c>
      <c r="C109" s="71" t="s">
        <v>64</v>
      </c>
      <c r="D109" s="71" t="s">
        <v>53</v>
      </c>
      <c r="E109" s="30">
        <v>9</v>
      </c>
      <c r="F109" s="6">
        <v>0</v>
      </c>
      <c r="G109" s="6">
        <v>0</v>
      </c>
      <c r="H109" s="6">
        <v>0</v>
      </c>
      <c r="I109" s="6">
        <v>0</v>
      </c>
      <c r="J109" s="7">
        <v>0</v>
      </c>
      <c r="K109" s="6">
        <v>0</v>
      </c>
      <c r="L109" s="6">
        <v>0</v>
      </c>
      <c r="M109" s="6">
        <v>0</v>
      </c>
      <c r="N109" s="6">
        <v>0</v>
      </c>
      <c r="O109" s="7">
        <v>0</v>
      </c>
      <c r="P109" s="6">
        <f t="shared" si="3"/>
        <v>9</v>
      </c>
      <c r="Q109" s="42">
        <f>SUM(E109)</f>
        <v>9</v>
      </c>
    </row>
    <row r="110" spans="1:17" ht="16.05" customHeight="1" x14ac:dyDescent="0.3">
      <c r="A110" s="8">
        <v>30</v>
      </c>
      <c r="B110" s="70" t="s">
        <v>210</v>
      </c>
      <c r="C110" s="71" t="s">
        <v>279</v>
      </c>
      <c r="D110" s="76" t="s">
        <v>53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7">
        <v>0</v>
      </c>
      <c r="K110" s="6">
        <v>0</v>
      </c>
      <c r="L110" s="6">
        <v>0</v>
      </c>
      <c r="M110" s="6">
        <v>0</v>
      </c>
      <c r="N110" s="6">
        <v>0</v>
      </c>
      <c r="O110" s="7">
        <v>0</v>
      </c>
      <c r="P110" s="6">
        <f t="shared" si="3"/>
        <v>0</v>
      </c>
      <c r="Q110" s="42">
        <v>0</v>
      </c>
    </row>
    <row r="111" spans="1:17" ht="16.05" customHeight="1" x14ac:dyDescent="0.25">
      <c r="A111" s="8">
        <v>31</v>
      </c>
      <c r="B111" s="70" t="s">
        <v>207</v>
      </c>
      <c r="C111" s="71" t="s">
        <v>78</v>
      </c>
      <c r="D111" s="71" t="s">
        <v>53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7">
        <v>0</v>
      </c>
      <c r="K111" s="6">
        <v>0</v>
      </c>
      <c r="L111" s="6">
        <v>0</v>
      </c>
      <c r="M111" s="6">
        <v>0</v>
      </c>
      <c r="N111" s="6">
        <v>0</v>
      </c>
      <c r="O111" s="7">
        <v>0</v>
      </c>
      <c r="P111" s="6">
        <f t="shared" si="3"/>
        <v>0</v>
      </c>
      <c r="Q111" s="42">
        <v>0</v>
      </c>
    </row>
    <row r="112" spans="1:17" ht="16.05" customHeight="1" x14ac:dyDescent="0.25">
      <c r="A112" s="8">
        <v>32</v>
      </c>
      <c r="B112" s="70" t="s">
        <v>206</v>
      </c>
      <c r="C112" s="71" t="s">
        <v>280</v>
      </c>
      <c r="D112" s="71" t="s">
        <v>57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7">
        <v>0</v>
      </c>
      <c r="K112" s="6">
        <v>0</v>
      </c>
      <c r="L112" s="6">
        <v>0</v>
      </c>
      <c r="M112" s="6">
        <v>0</v>
      </c>
      <c r="N112" s="6">
        <v>0</v>
      </c>
      <c r="O112" s="7">
        <v>0</v>
      </c>
      <c r="P112" s="6">
        <f t="shared" si="3"/>
        <v>0</v>
      </c>
      <c r="Q112" s="42">
        <v>0</v>
      </c>
    </row>
    <row r="113" spans="1:17" ht="16.05" customHeight="1" x14ac:dyDescent="0.25">
      <c r="A113" s="8">
        <v>33</v>
      </c>
      <c r="B113" s="70" t="s">
        <v>202</v>
      </c>
      <c r="C113" s="71" t="s">
        <v>69</v>
      </c>
      <c r="D113" s="71" t="s">
        <v>53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7">
        <v>0</v>
      </c>
      <c r="K113" s="6">
        <v>0</v>
      </c>
      <c r="L113" s="6">
        <v>0</v>
      </c>
      <c r="M113" s="6">
        <v>0</v>
      </c>
      <c r="N113" s="6">
        <v>0</v>
      </c>
      <c r="O113" s="7">
        <v>0</v>
      </c>
      <c r="P113" s="6">
        <f t="shared" si="3"/>
        <v>0</v>
      </c>
      <c r="Q113" s="42">
        <v>0</v>
      </c>
    </row>
    <row r="114" spans="1:17" ht="16.05" customHeight="1" x14ac:dyDescent="0.25">
      <c r="A114" s="8">
        <v>34</v>
      </c>
      <c r="B114" s="70" t="s">
        <v>184</v>
      </c>
      <c r="C114" s="71" t="s">
        <v>281</v>
      </c>
      <c r="D114" s="71" t="s">
        <v>53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7">
        <v>0</v>
      </c>
      <c r="K114" s="6">
        <v>0</v>
      </c>
      <c r="L114" s="6">
        <v>0</v>
      </c>
      <c r="M114" s="6">
        <v>0</v>
      </c>
      <c r="N114" s="6">
        <v>0</v>
      </c>
      <c r="O114" s="7">
        <v>0</v>
      </c>
      <c r="P114" s="6">
        <f t="shared" si="3"/>
        <v>0</v>
      </c>
      <c r="Q114" s="42">
        <v>0</v>
      </c>
    </row>
    <row r="115" spans="1:17" ht="16.05" customHeight="1" x14ac:dyDescent="0.25">
      <c r="A115" s="8">
        <v>36</v>
      </c>
      <c r="B115" s="4"/>
      <c r="C115" s="5"/>
      <c r="D115" s="9"/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7">
        <v>0</v>
      </c>
      <c r="K115" s="6">
        <v>0</v>
      </c>
      <c r="L115" s="6">
        <v>0</v>
      </c>
      <c r="M115" s="6">
        <v>0</v>
      </c>
      <c r="N115" s="6">
        <v>0</v>
      </c>
      <c r="O115" s="7">
        <v>0</v>
      </c>
      <c r="P115" s="6">
        <f t="shared" ref="P115" si="4">SUM(E115:O115)</f>
        <v>0</v>
      </c>
      <c r="Q115" s="44"/>
    </row>
    <row r="116" spans="1:17" ht="14.55" customHeight="1" x14ac:dyDescent="0.3">
      <c r="A116" s="3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45"/>
    </row>
    <row r="117" spans="1:17" ht="47.4" customHeight="1" x14ac:dyDescent="0.25">
      <c r="A117" s="57" t="s">
        <v>10</v>
      </c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</row>
    <row r="118" spans="1:17" ht="120" customHeight="1" x14ac:dyDescent="0.3">
      <c r="A118" s="37"/>
      <c r="B118" s="1"/>
      <c r="C118" s="2" t="s">
        <v>0</v>
      </c>
      <c r="D118" s="2" t="s">
        <v>1</v>
      </c>
      <c r="E118" s="11" t="s">
        <v>31</v>
      </c>
      <c r="F118" s="3" t="s">
        <v>2</v>
      </c>
      <c r="G118" s="11" t="s">
        <v>32</v>
      </c>
      <c r="H118" s="11" t="s">
        <v>33</v>
      </c>
      <c r="I118" s="3" t="s">
        <v>3</v>
      </c>
      <c r="J118" s="11" t="s">
        <v>34</v>
      </c>
      <c r="K118" s="11" t="s">
        <v>35</v>
      </c>
      <c r="L118" s="11" t="s">
        <v>36</v>
      </c>
      <c r="M118" s="11" t="s">
        <v>36</v>
      </c>
      <c r="N118" s="11" t="s">
        <v>37</v>
      </c>
      <c r="O118" s="11" t="s">
        <v>37</v>
      </c>
      <c r="P118" s="2" t="s">
        <v>4</v>
      </c>
      <c r="Q118" s="12" t="s">
        <v>38</v>
      </c>
    </row>
    <row r="119" spans="1:17" ht="16.05" customHeight="1" x14ac:dyDescent="0.25">
      <c r="A119" s="8">
        <v>1</v>
      </c>
      <c r="B119" s="70" t="s">
        <v>179</v>
      </c>
      <c r="C119" s="77" t="s">
        <v>282</v>
      </c>
      <c r="D119" s="77" t="s">
        <v>51</v>
      </c>
      <c r="E119" s="6">
        <v>30</v>
      </c>
      <c r="F119" s="6">
        <v>30</v>
      </c>
      <c r="G119" s="30">
        <v>30</v>
      </c>
      <c r="H119" s="6">
        <v>0</v>
      </c>
      <c r="I119" s="30">
        <v>30</v>
      </c>
      <c r="J119" s="7">
        <v>0</v>
      </c>
      <c r="K119" s="6"/>
      <c r="L119" s="30">
        <v>30</v>
      </c>
      <c r="M119" s="30">
        <v>30</v>
      </c>
      <c r="N119" s="30">
        <v>30</v>
      </c>
      <c r="O119" s="29">
        <v>30</v>
      </c>
      <c r="P119" s="6">
        <f>SUM(E119:O119)</f>
        <v>240</v>
      </c>
      <c r="Q119" s="42">
        <f>SUM(O119,N119,M119,L119,I119,G119)</f>
        <v>180</v>
      </c>
    </row>
    <row r="120" spans="1:17" ht="16.05" customHeight="1" x14ac:dyDescent="0.25">
      <c r="A120" s="8">
        <v>2</v>
      </c>
      <c r="B120" s="73" t="s">
        <v>180</v>
      </c>
      <c r="C120" s="74" t="s">
        <v>315</v>
      </c>
      <c r="D120" s="74" t="s">
        <v>53</v>
      </c>
      <c r="E120" s="6">
        <v>0</v>
      </c>
      <c r="F120" s="6">
        <v>27</v>
      </c>
      <c r="G120" s="6">
        <v>27</v>
      </c>
      <c r="H120" s="30">
        <v>30</v>
      </c>
      <c r="I120" s="6">
        <v>27</v>
      </c>
      <c r="J120" s="29">
        <v>30</v>
      </c>
      <c r="K120" s="30">
        <v>30</v>
      </c>
      <c r="L120" s="30">
        <v>27</v>
      </c>
      <c r="M120" s="30">
        <v>27</v>
      </c>
      <c r="N120" s="30">
        <v>27</v>
      </c>
      <c r="O120" s="7">
        <v>27</v>
      </c>
      <c r="P120" s="6">
        <f>SUM(E120:O120)</f>
        <v>279</v>
      </c>
      <c r="Q120" s="42">
        <f>SUM(H120,J120,K120,L120,M120,N120)</f>
        <v>171</v>
      </c>
    </row>
    <row r="121" spans="1:17" ht="16.05" customHeight="1" x14ac:dyDescent="0.25">
      <c r="A121" s="8">
        <v>3</v>
      </c>
      <c r="B121" s="73" t="s">
        <v>181</v>
      </c>
      <c r="C121" s="78" t="s">
        <v>52</v>
      </c>
      <c r="D121" s="78" t="s">
        <v>53</v>
      </c>
      <c r="E121" s="30">
        <v>27</v>
      </c>
      <c r="F121" s="6">
        <v>24</v>
      </c>
      <c r="G121" s="6">
        <v>24</v>
      </c>
      <c r="H121" s="30">
        <v>27</v>
      </c>
      <c r="I121" s="6">
        <v>0</v>
      </c>
      <c r="J121" s="29">
        <v>27</v>
      </c>
      <c r="K121" s="30">
        <v>27</v>
      </c>
      <c r="L121" s="6">
        <v>0</v>
      </c>
      <c r="M121" s="30">
        <v>24</v>
      </c>
      <c r="N121" s="30">
        <v>24</v>
      </c>
      <c r="O121" s="7">
        <v>24</v>
      </c>
      <c r="P121" s="6">
        <f>SUM(E121:O121)</f>
        <v>228</v>
      </c>
      <c r="Q121" s="42">
        <f>SUM(N121,M121,K121,J121,H121,E121)</f>
        <v>156</v>
      </c>
    </row>
    <row r="122" spans="1:17" ht="16.05" customHeight="1" x14ac:dyDescent="0.25">
      <c r="A122" s="8">
        <v>4</v>
      </c>
      <c r="B122" s="4"/>
      <c r="C122" s="5"/>
      <c r="D122" s="5"/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7">
        <v>0</v>
      </c>
      <c r="K122" s="6">
        <v>0</v>
      </c>
      <c r="L122" s="6">
        <v>0</v>
      </c>
      <c r="M122" s="6">
        <v>0</v>
      </c>
      <c r="N122" s="6">
        <v>0</v>
      </c>
      <c r="O122" s="7">
        <v>0</v>
      </c>
      <c r="P122" s="6">
        <f>SUM(E122:O122)</f>
        <v>0</v>
      </c>
      <c r="Q122" s="8"/>
    </row>
    <row r="123" spans="1:17" ht="16.05" customHeight="1" x14ac:dyDescent="0.25">
      <c r="A123" s="8">
        <v>5</v>
      </c>
      <c r="B123" s="4"/>
      <c r="C123" s="5"/>
      <c r="D123" s="5"/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7">
        <v>0</v>
      </c>
      <c r="K123" s="6">
        <v>0</v>
      </c>
      <c r="L123" s="6">
        <v>0</v>
      </c>
      <c r="M123" s="6">
        <v>0</v>
      </c>
      <c r="N123" s="6">
        <v>0</v>
      </c>
      <c r="O123" s="7">
        <v>0</v>
      </c>
      <c r="P123" s="6">
        <f t="shared" ref="P123:P128" si="5">SUM(E123:O123)</f>
        <v>0</v>
      </c>
      <c r="Q123" s="8"/>
    </row>
    <row r="124" spans="1:17" ht="16.05" customHeight="1" x14ac:dyDescent="0.25">
      <c r="A124" s="8">
        <v>6</v>
      </c>
      <c r="B124" s="4"/>
      <c r="C124" s="5"/>
      <c r="D124" s="5"/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7">
        <v>0</v>
      </c>
      <c r="K124" s="6">
        <v>0</v>
      </c>
      <c r="L124" s="6">
        <v>0</v>
      </c>
      <c r="M124" s="6">
        <v>0</v>
      </c>
      <c r="N124" s="6">
        <v>0</v>
      </c>
      <c r="O124" s="7">
        <v>0</v>
      </c>
      <c r="P124" s="6">
        <f t="shared" si="5"/>
        <v>0</v>
      </c>
      <c r="Q124" s="8"/>
    </row>
    <row r="125" spans="1:17" ht="16.05" customHeight="1" x14ac:dyDescent="0.25">
      <c r="A125" s="8">
        <v>7</v>
      </c>
      <c r="B125" s="4"/>
      <c r="C125" s="5"/>
      <c r="D125" s="5"/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7">
        <v>0</v>
      </c>
      <c r="K125" s="6">
        <v>0</v>
      </c>
      <c r="L125" s="6">
        <v>0</v>
      </c>
      <c r="M125" s="6">
        <v>0</v>
      </c>
      <c r="N125" s="6">
        <v>0</v>
      </c>
      <c r="O125" s="7">
        <v>0</v>
      </c>
      <c r="P125" s="6">
        <f t="shared" si="5"/>
        <v>0</v>
      </c>
      <c r="Q125" s="8"/>
    </row>
    <row r="126" spans="1:17" ht="16.05" customHeight="1" x14ac:dyDescent="0.25">
      <c r="A126" s="8">
        <v>8</v>
      </c>
      <c r="B126" s="4"/>
      <c r="C126" s="5"/>
      <c r="D126" s="5"/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7">
        <v>0</v>
      </c>
      <c r="K126" s="6">
        <v>0</v>
      </c>
      <c r="L126" s="6">
        <v>0</v>
      </c>
      <c r="M126" s="6">
        <v>0</v>
      </c>
      <c r="N126" s="6">
        <v>0</v>
      </c>
      <c r="O126" s="7">
        <v>0</v>
      </c>
      <c r="P126" s="6">
        <f t="shared" si="5"/>
        <v>0</v>
      </c>
      <c r="Q126" s="8"/>
    </row>
    <row r="127" spans="1:17" ht="16.05" customHeight="1" x14ac:dyDescent="0.25">
      <c r="A127" s="8">
        <v>9</v>
      </c>
      <c r="B127" s="4"/>
      <c r="C127" s="5"/>
      <c r="D127" s="5" t="s">
        <v>54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7">
        <v>0</v>
      </c>
      <c r="K127" s="6">
        <v>0</v>
      </c>
      <c r="L127" s="6">
        <v>0</v>
      </c>
      <c r="M127" s="6">
        <v>0</v>
      </c>
      <c r="N127" s="6">
        <v>0</v>
      </c>
      <c r="O127" s="7">
        <v>0</v>
      </c>
      <c r="P127" s="6">
        <f t="shared" si="5"/>
        <v>0</v>
      </c>
      <c r="Q127" s="8"/>
    </row>
    <row r="128" spans="1:17" ht="16.05" customHeight="1" x14ac:dyDescent="0.25">
      <c r="A128" s="8">
        <v>10</v>
      </c>
      <c r="B128" s="4"/>
      <c r="C128" s="5"/>
      <c r="D128" s="5"/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7">
        <v>0</v>
      </c>
      <c r="K128" s="6">
        <v>0</v>
      </c>
      <c r="L128" s="6">
        <v>0</v>
      </c>
      <c r="M128" s="6">
        <v>0</v>
      </c>
      <c r="N128" s="6">
        <v>0</v>
      </c>
      <c r="O128" s="7">
        <v>0</v>
      </c>
      <c r="P128" s="6">
        <f t="shared" si="5"/>
        <v>0</v>
      </c>
      <c r="Q128" s="8"/>
    </row>
    <row r="129" spans="1:17" ht="14.55" customHeight="1" x14ac:dyDescent="0.25">
      <c r="A129" s="3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</row>
    <row r="130" spans="1:17" ht="14.55" customHeight="1" x14ac:dyDescent="0.25">
      <c r="A130" s="3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17" ht="14.55" customHeight="1" x14ac:dyDescent="0.25">
      <c r="A131" s="3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</row>
    <row r="132" spans="1:17" ht="14.55" customHeight="1" x14ac:dyDescent="0.25">
      <c r="A132" s="3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</row>
    <row r="133" spans="1:17" ht="14.55" customHeight="1" x14ac:dyDescent="0.25">
      <c r="A133" s="3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</row>
    <row r="134" spans="1:17" ht="61.05" customHeight="1" x14ac:dyDescent="0.25">
      <c r="A134" s="59" t="s">
        <v>12</v>
      </c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</row>
    <row r="135" spans="1:17" ht="127.2" customHeight="1" x14ac:dyDescent="0.3">
      <c r="A135" s="37"/>
      <c r="B135" s="1"/>
      <c r="C135" s="2" t="s">
        <v>0</v>
      </c>
      <c r="D135" s="2" t="s">
        <v>1</v>
      </c>
      <c r="E135" s="11" t="s">
        <v>31</v>
      </c>
      <c r="F135" s="3" t="s">
        <v>2</v>
      </c>
      <c r="G135" s="11" t="s">
        <v>32</v>
      </c>
      <c r="H135" s="11" t="s">
        <v>33</v>
      </c>
      <c r="I135" s="3" t="s">
        <v>3</v>
      </c>
      <c r="J135" s="11" t="s">
        <v>34</v>
      </c>
      <c r="K135" s="11" t="s">
        <v>35</v>
      </c>
      <c r="L135" s="11" t="s">
        <v>36</v>
      </c>
      <c r="M135" s="11" t="s">
        <v>36</v>
      </c>
      <c r="N135" s="11" t="s">
        <v>37</v>
      </c>
      <c r="O135" s="11" t="s">
        <v>37</v>
      </c>
      <c r="P135" s="2" t="s">
        <v>4</v>
      </c>
      <c r="Q135" s="12" t="s">
        <v>272</v>
      </c>
    </row>
    <row r="136" spans="1:17" ht="16.05" customHeight="1" x14ac:dyDescent="0.25">
      <c r="A136" s="8">
        <v>1</v>
      </c>
      <c r="B136" s="4" t="s">
        <v>176</v>
      </c>
      <c r="C136" s="5" t="s">
        <v>11</v>
      </c>
      <c r="D136" s="5" t="s">
        <v>5</v>
      </c>
      <c r="E136" s="30">
        <v>30</v>
      </c>
      <c r="F136" s="30">
        <v>30</v>
      </c>
      <c r="G136" s="30">
        <v>30</v>
      </c>
      <c r="H136" s="30">
        <v>30</v>
      </c>
      <c r="I136" s="30">
        <v>30</v>
      </c>
      <c r="J136" s="29">
        <v>30</v>
      </c>
      <c r="K136" s="6">
        <v>30</v>
      </c>
      <c r="L136" s="6">
        <v>30</v>
      </c>
      <c r="M136" s="6">
        <v>30</v>
      </c>
      <c r="N136" s="6">
        <v>30</v>
      </c>
      <c r="O136" s="7">
        <v>30</v>
      </c>
      <c r="P136" s="7">
        <f>SUM(E136:O136)</f>
        <v>330</v>
      </c>
      <c r="Q136" s="42">
        <f>SUM(E136,F136,G136,H136,I136,J136)</f>
        <v>180</v>
      </c>
    </row>
    <row r="137" spans="1:17" ht="16.05" customHeight="1" x14ac:dyDescent="0.3">
      <c r="A137" s="8">
        <v>2</v>
      </c>
      <c r="B137" s="4" t="s">
        <v>177</v>
      </c>
      <c r="C137" s="31" t="s">
        <v>49</v>
      </c>
      <c r="D137" s="31" t="s">
        <v>50</v>
      </c>
      <c r="E137" s="6">
        <v>0</v>
      </c>
      <c r="F137" s="30">
        <v>27</v>
      </c>
      <c r="G137" s="6">
        <v>0</v>
      </c>
      <c r="H137" s="6"/>
      <c r="I137" s="6">
        <v>0</v>
      </c>
      <c r="J137" s="7">
        <v>0</v>
      </c>
      <c r="K137" s="6">
        <v>0</v>
      </c>
      <c r="L137" s="6">
        <v>0</v>
      </c>
      <c r="M137" s="6">
        <v>0</v>
      </c>
      <c r="N137" s="6">
        <v>0</v>
      </c>
      <c r="O137" s="7">
        <v>0</v>
      </c>
      <c r="P137" s="7">
        <f>SUM(E137:O137)</f>
        <v>27</v>
      </c>
      <c r="Q137" s="42">
        <f>SUM(F137,H137)</f>
        <v>27</v>
      </c>
    </row>
    <row r="138" spans="1:17" ht="16.05" customHeight="1" x14ac:dyDescent="0.3">
      <c r="A138" s="8">
        <v>3</v>
      </c>
      <c r="B138" s="14" t="s">
        <v>178</v>
      </c>
      <c r="C138" s="33" t="s">
        <v>56</v>
      </c>
      <c r="D138" s="33" t="s">
        <v>57</v>
      </c>
      <c r="E138" s="34">
        <v>0</v>
      </c>
      <c r="F138" s="34">
        <v>0</v>
      </c>
      <c r="G138" s="34"/>
      <c r="H138" s="35">
        <v>27</v>
      </c>
      <c r="I138" s="34">
        <v>0</v>
      </c>
      <c r="J138" s="34">
        <v>0</v>
      </c>
      <c r="K138" s="34">
        <v>0</v>
      </c>
      <c r="L138" s="34">
        <v>0</v>
      </c>
      <c r="M138" s="34">
        <v>0</v>
      </c>
      <c r="N138" s="34">
        <v>0</v>
      </c>
      <c r="O138" s="34"/>
      <c r="P138" s="34">
        <f>SUM(E138:O138)</f>
        <v>27</v>
      </c>
      <c r="Q138" s="46">
        <f>SUM(H138)</f>
        <v>27</v>
      </c>
    </row>
    <row r="139" spans="1:17" ht="14.55" customHeight="1" x14ac:dyDescent="0.25">
      <c r="A139" s="39"/>
      <c r="B139" s="15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</row>
    <row r="140" spans="1:17" ht="14.55" customHeight="1" x14ac:dyDescent="0.25">
      <c r="A140" s="3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</row>
    <row r="141" spans="1:17" ht="14.55" customHeight="1" x14ac:dyDescent="0.25">
      <c r="A141" s="3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</row>
    <row r="142" spans="1:17" ht="14.55" customHeight="1" x14ac:dyDescent="0.25">
      <c r="A142" s="3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</row>
    <row r="143" spans="1:17" ht="14.55" customHeight="1" x14ac:dyDescent="0.25">
      <c r="A143" s="39"/>
      <c r="B143" s="9"/>
      <c r="C143" s="5"/>
      <c r="D143" s="5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</row>
    <row r="144" spans="1:17" ht="14.55" customHeight="1" x14ac:dyDescent="0.25">
      <c r="A144" s="39"/>
      <c r="B144" s="9"/>
      <c r="C144" s="5"/>
      <c r="D144" s="5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</row>
    <row r="145" spans="1:17" ht="14.55" customHeight="1" x14ac:dyDescent="0.25">
      <c r="A145" s="3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</row>
    <row r="146" spans="1:17" ht="61.05" customHeight="1" x14ac:dyDescent="0.25">
      <c r="A146" s="59" t="s">
        <v>13</v>
      </c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</row>
    <row r="147" spans="1:17" ht="121.2" customHeight="1" x14ac:dyDescent="0.3">
      <c r="A147" s="37"/>
      <c r="B147" s="1"/>
      <c r="C147" s="2" t="s">
        <v>0</v>
      </c>
      <c r="D147" s="2" t="s">
        <v>1</v>
      </c>
      <c r="E147" s="11" t="s">
        <v>31</v>
      </c>
      <c r="F147" s="3" t="s">
        <v>2</v>
      </c>
      <c r="G147" s="11" t="s">
        <v>32</v>
      </c>
      <c r="H147" s="11" t="s">
        <v>33</v>
      </c>
      <c r="I147" s="3" t="s">
        <v>3</v>
      </c>
      <c r="J147" s="11" t="s">
        <v>34</v>
      </c>
      <c r="K147" s="11" t="s">
        <v>35</v>
      </c>
      <c r="L147" s="11" t="s">
        <v>36</v>
      </c>
      <c r="M147" s="11" t="s">
        <v>36</v>
      </c>
      <c r="N147" s="11" t="s">
        <v>37</v>
      </c>
      <c r="O147" s="11" t="s">
        <v>37</v>
      </c>
      <c r="P147" s="2" t="s">
        <v>4</v>
      </c>
      <c r="Q147" s="12" t="s">
        <v>272</v>
      </c>
    </row>
    <row r="148" spans="1:17" ht="16.05" customHeight="1" x14ac:dyDescent="0.25">
      <c r="A148" s="8">
        <v>1</v>
      </c>
      <c r="B148" s="4" t="s">
        <v>168</v>
      </c>
      <c r="C148" s="5" t="s">
        <v>283</v>
      </c>
      <c r="D148" s="5" t="s">
        <v>41</v>
      </c>
      <c r="E148" s="30">
        <v>30</v>
      </c>
      <c r="F148" s="6">
        <v>27</v>
      </c>
      <c r="G148" s="6">
        <v>27</v>
      </c>
      <c r="H148" s="6">
        <v>27</v>
      </c>
      <c r="I148" s="6">
        <v>27</v>
      </c>
      <c r="J148" s="29">
        <v>30</v>
      </c>
      <c r="K148" s="30">
        <v>30</v>
      </c>
      <c r="L148" s="30">
        <v>30</v>
      </c>
      <c r="M148" s="30">
        <v>30</v>
      </c>
      <c r="N148" s="30">
        <v>30</v>
      </c>
      <c r="O148" s="7">
        <v>27</v>
      </c>
      <c r="P148" s="6">
        <f t="shared" ref="P148:P158" si="6">SUM(E148:O148)</f>
        <v>315</v>
      </c>
      <c r="Q148" s="42">
        <f>SUM(N148,M148,L148,K148,J148,E148)</f>
        <v>180</v>
      </c>
    </row>
    <row r="149" spans="1:17" ht="16.05" customHeight="1" x14ac:dyDescent="0.25">
      <c r="A149" s="8">
        <v>2</v>
      </c>
      <c r="B149" s="4" t="s">
        <v>166</v>
      </c>
      <c r="C149" s="5" t="s">
        <v>40</v>
      </c>
      <c r="D149" s="5" t="s">
        <v>41</v>
      </c>
      <c r="E149" s="6">
        <v>22</v>
      </c>
      <c r="F149" s="30">
        <v>30</v>
      </c>
      <c r="G149" s="30">
        <v>30</v>
      </c>
      <c r="H149" s="30">
        <v>30</v>
      </c>
      <c r="I149" s="30">
        <v>30</v>
      </c>
      <c r="J149" s="7">
        <v>24</v>
      </c>
      <c r="K149" s="30">
        <v>27</v>
      </c>
      <c r="L149" s="30">
        <v>27</v>
      </c>
      <c r="M149" s="6">
        <v>0</v>
      </c>
      <c r="N149" s="6">
        <v>0</v>
      </c>
      <c r="O149" s="7">
        <v>0</v>
      </c>
      <c r="P149" s="6">
        <f t="shared" si="6"/>
        <v>220</v>
      </c>
      <c r="Q149" s="42">
        <f>SUM(F149,G149,H149,I149,K149,L149)</f>
        <v>174</v>
      </c>
    </row>
    <row r="150" spans="1:17" ht="16.05" customHeight="1" x14ac:dyDescent="0.25">
      <c r="A150" s="8">
        <v>3</v>
      </c>
      <c r="B150" s="4" t="s">
        <v>170</v>
      </c>
      <c r="C150" s="5" t="s">
        <v>17</v>
      </c>
      <c r="D150" s="5" t="s">
        <v>5</v>
      </c>
      <c r="E150" s="30">
        <v>27</v>
      </c>
      <c r="F150" s="30">
        <v>24</v>
      </c>
      <c r="G150" s="6">
        <v>22</v>
      </c>
      <c r="H150" s="6">
        <v>0</v>
      </c>
      <c r="I150" s="6">
        <v>20</v>
      </c>
      <c r="J150" s="7">
        <v>0</v>
      </c>
      <c r="K150" s="30">
        <v>22</v>
      </c>
      <c r="L150" s="6">
        <v>0</v>
      </c>
      <c r="M150" s="30">
        <v>27</v>
      </c>
      <c r="N150" s="30">
        <v>27</v>
      </c>
      <c r="O150" s="29">
        <v>24</v>
      </c>
      <c r="P150" s="6">
        <f t="shared" si="6"/>
        <v>193</v>
      </c>
      <c r="Q150" s="42">
        <f>SUM(O150,N150,M150,K150,F150,E150)</f>
        <v>151</v>
      </c>
    </row>
    <row r="151" spans="1:17" ht="16.05" customHeight="1" x14ac:dyDescent="0.25">
      <c r="A151" s="8">
        <v>4</v>
      </c>
      <c r="B151" s="4" t="s">
        <v>167</v>
      </c>
      <c r="C151" s="5" t="s">
        <v>42</v>
      </c>
      <c r="D151" s="5" t="s">
        <v>41</v>
      </c>
      <c r="E151" s="6">
        <v>24</v>
      </c>
      <c r="F151" s="6">
        <v>22</v>
      </c>
      <c r="G151" s="30">
        <v>24</v>
      </c>
      <c r="H151" s="30">
        <v>24</v>
      </c>
      <c r="I151" s="30">
        <v>24</v>
      </c>
      <c r="J151" s="29">
        <v>27</v>
      </c>
      <c r="K151" s="30">
        <v>24</v>
      </c>
      <c r="L151" s="30">
        <v>24</v>
      </c>
      <c r="M151" s="6">
        <v>0</v>
      </c>
      <c r="N151" s="6">
        <v>0</v>
      </c>
      <c r="O151" s="7">
        <v>30</v>
      </c>
      <c r="P151" s="6">
        <f t="shared" si="6"/>
        <v>223</v>
      </c>
      <c r="Q151" s="42">
        <f>SUM(G151,H151,I151,J151,K151,L151)</f>
        <v>147</v>
      </c>
    </row>
    <row r="152" spans="1:17" ht="16.05" customHeight="1" x14ac:dyDescent="0.25">
      <c r="A152" s="8">
        <v>5</v>
      </c>
      <c r="B152" s="4" t="s">
        <v>171</v>
      </c>
      <c r="C152" s="5" t="s">
        <v>44</v>
      </c>
      <c r="D152" s="5" t="s">
        <v>41</v>
      </c>
      <c r="E152" s="6">
        <v>18</v>
      </c>
      <c r="F152" s="6">
        <v>18</v>
      </c>
      <c r="G152" s="30">
        <v>20</v>
      </c>
      <c r="H152" s="30">
        <v>18</v>
      </c>
      <c r="I152" s="6">
        <v>18</v>
      </c>
      <c r="J152" s="7">
        <v>0</v>
      </c>
      <c r="K152" s="30">
        <v>20</v>
      </c>
      <c r="L152" s="30">
        <v>22</v>
      </c>
      <c r="M152" s="30">
        <v>22</v>
      </c>
      <c r="N152" s="30">
        <v>24</v>
      </c>
      <c r="O152" s="7">
        <v>0</v>
      </c>
      <c r="P152" s="6">
        <f t="shared" si="6"/>
        <v>180</v>
      </c>
      <c r="Q152" s="42">
        <f>SUM(G152,H152,K152,L152,M152,N152)</f>
        <v>126</v>
      </c>
    </row>
    <row r="153" spans="1:17" ht="16.05" customHeight="1" x14ac:dyDescent="0.25">
      <c r="A153" s="8">
        <v>6</v>
      </c>
      <c r="B153" s="4" t="s">
        <v>173</v>
      </c>
      <c r="C153" s="5" t="s">
        <v>46</v>
      </c>
      <c r="D153" s="5" t="s">
        <v>41</v>
      </c>
      <c r="E153" s="6">
        <v>0</v>
      </c>
      <c r="F153" s="6">
        <v>0</v>
      </c>
      <c r="G153" s="30">
        <v>18</v>
      </c>
      <c r="H153" s="6">
        <v>0</v>
      </c>
      <c r="I153" s="6">
        <v>0</v>
      </c>
      <c r="J153" s="29">
        <v>22</v>
      </c>
      <c r="K153" s="6">
        <v>0</v>
      </c>
      <c r="L153" s="30">
        <v>20</v>
      </c>
      <c r="M153" s="30">
        <v>20</v>
      </c>
      <c r="N153" s="30">
        <v>22</v>
      </c>
      <c r="O153" s="7">
        <v>0</v>
      </c>
      <c r="P153" s="6">
        <f t="shared" si="6"/>
        <v>102</v>
      </c>
      <c r="Q153" s="42">
        <f>SUM(N153,M153,L153,J153,G153)</f>
        <v>102</v>
      </c>
    </row>
    <row r="154" spans="1:17" ht="16.05" customHeight="1" x14ac:dyDescent="0.25">
      <c r="A154" s="8">
        <v>7</v>
      </c>
      <c r="B154" s="4" t="s">
        <v>172</v>
      </c>
      <c r="C154" s="5" t="s">
        <v>45</v>
      </c>
      <c r="D154" s="5" t="s">
        <v>41</v>
      </c>
      <c r="E154" s="30">
        <v>20</v>
      </c>
      <c r="F154" s="30">
        <v>20</v>
      </c>
      <c r="G154" s="30">
        <v>16</v>
      </c>
      <c r="H154" s="6">
        <v>0</v>
      </c>
      <c r="I154" s="6">
        <v>0</v>
      </c>
      <c r="J154" s="7">
        <v>0</v>
      </c>
      <c r="K154" s="6">
        <v>0</v>
      </c>
      <c r="L154" s="6">
        <v>0</v>
      </c>
      <c r="M154" s="6">
        <v>0</v>
      </c>
      <c r="N154" s="6">
        <v>0</v>
      </c>
      <c r="O154" s="7">
        <v>0</v>
      </c>
      <c r="P154" s="6">
        <f t="shared" si="6"/>
        <v>56</v>
      </c>
      <c r="Q154" s="42">
        <f>SUM(E154,F154,G154)</f>
        <v>56</v>
      </c>
    </row>
    <row r="155" spans="1:17" ht="16.05" customHeight="1" x14ac:dyDescent="0.25">
      <c r="A155" s="8">
        <v>8</v>
      </c>
      <c r="B155" s="4" t="s">
        <v>174</v>
      </c>
      <c r="C155" s="5" t="s">
        <v>47</v>
      </c>
      <c r="D155" s="5" t="s">
        <v>41</v>
      </c>
      <c r="E155" s="6">
        <v>0</v>
      </c>
      <c r="F155" s="6">
        <v>0</v>
      </c>
      <c r="G155" s="6">
        <v>0</v>
      </c>
      <c r="H155" s="30">
        <v>20</v>
      </c>
      <c r="I155" s="6">
        <v>0</v>
      </c>
      <c r="J155" s="7">
        <v>0</v>
      </c>
      <c r="K155" s="6">
        <v>0</v>
      </c>
      <c r="L155" s="6">
        <v>0</v>
      </c>
      <c r="M155" s="30">
        <v>24</v>
      </c>
      <c r="N155" s="6">
        <v>0</v>
      </c>
      <c r="O155" s="7">
        <v>0</v>
      </c>
      <c r="P155" s="6">
        <f t="shared" si="6"/>
        <v>44</v>
      </c>
      <c r="Q155" s="42">
        <f>SUM(M155,H155)</f>
        <v>44</v>
      </c>
    </row>
    <row r="156" spans="1:17" ht="16.05" customHeight="1" x14ac:dyDescent="0.25">
      <c r="A156" s="8">
        <v>9</v>
      </c>
      <c r="B156" s="4" t="s">
        <v>175</v>
      </c>
      <c r="C156" s="5" t="s">
        <v>48</v>
      </c>
      <c r="D156" s="5" t="s">
        <v>41</v>
      </c>
      <c r="E156" s="6">
        <v>0</v>
      </c>
      <c r="F156" s="6">
        <v>0</v>
      </c>
      <c r="G156" s="6">
        <v>0</v>
      </c>
      <c r="H156" s="30">
        <v>22</v>
      </c>
      <c r="I156" s="6">
        <v>0</v>
      </c>
      <c r="J156" s="7">
        <v>0</v>
      </c>
      <c r="K156" s="6">
        <v>0</v>
      </c>
      <c r="L156" s="6">
        <v>0</v>
      </c>
      <c r="M156" s="6">
        <v>0</v>
      </c>
      <c r="N156" s="6">
        <v>0</v>
      </c>
      <c r="O156" s="7">
        <v>0</v>
      </c>
      <c r="P156" s="6">
        <f t="shared" si="6"/>
        <v>22</v>
      </c>
      <c r="Q156" s="42">
        <f>SUM(H156)</f>
        <v>22</v>
      </c>
    </row>
    <row r="157" spans="1:17" ht="16.05" customHeight="1" x14ac:dyDescent="0.25">
      <c r="A157" s="8">
        <v>11</v>
      </c>
      <c r="B157" s="4" t="s">
        <v>285</v>
      </c>
      <c r="C157" s="13" t="s">
        <v>286</v>
      </c>
      <c r="D157" s="13" t="s">
        <v>53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7">
        <v>0</v>
      </c>
      <c r="K157" s="6">
        <v>0</v>
      </c>
      <c r="L157" s="6">
        <v>0</v>
      </c>
      <c r="M157" s="6">
        <v>0</v>
      </c>
      <c r="N157" s="6">
        <v>0</v>
      </c>
      <c r="O157" s="29">
        <v>22</v>
      </c>
      <c r="P157" s="6">
        <f t="shared" si="6"/>
        <v>22</v>
      </c>
      <c r="Q157" s="42">
        <f>SUM(O157)</f>
        <v>22</v>
      </c>
    </row>
    <row r="158" spans="1:17" ht="16.05" customHeight="1" x14ac:dyDescent="0.25">
      <c r="B158" s="4" t="s">
        <v>169</v>
      </c>
      <c r="C158" s="5" t="s">
        <v>43</v>
      </c>
      <c r="D158" s="5"/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7">
        <v>0</v>
      </c>
      <c r="K158" s="6">
        <v>0</v>
      </c>
      <c r="L158" s="6">
        <v>0</v>
      </c>
      <c r="M158" s="6">
        <v>0</v>
      </c>
      <c r="N158" s="6">
        <v>0</v>
      </c>
      <c r="O158" s="7">
        <v>0</v>
      </c>
      <c r="P158" s="6">
        <f t="shared" si="6"/>
        <v>0</v>
      </c>
      <c r="Q158" s="42">
        <f>SUM(O158)</f>
        <v>0</v>
      </c>
    </row>
    <row r="159" spans="1:17" ht="16.05" customHeight="1" x14ac:dyDescent="0.25">
      <c r="A159" s="8"/>
      <c r="B159" s="4"/>
      <c r="C159" s="5"/>
      <c r="D159" s="5"/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7">
        <v>0</v>
      </c>
      <c r="K159" s="6">
        <v>0</v>
      </c>
      <c r="L159" s="6">
        <v>0</v>
      </c>
      <c r="M159" s="6">
        <v>0</v>
      </c>
      <c r="N159" s="6">
        <v>0</v>
      </c>
      <c r="O159" s="7">
        <v>0</v>
      </c>
      <c r="P159" s="6">
        <f t="shared" ref="P159" si="7">SUM(E159:O159)</f>
        <v>0</v>
      </c>
      <c r="Q159" s="42"/>
    </row>
    <row r="160" spans="1:17" ht="29.4" customHeight="1" x14ac:dyDescent="0.2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4"/>
    </row>
    <row r="161" spans="1:17" ht="61.05" customHeight="1" x14ac:dyDescent="0.25">
      <c r="A161" s="61" t="s">
        <v>19</v>
      </c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</row>
    <row r="162" spans="1:17" ht="122.4" customHeight="1" x14ac:dyDescent="0.3">
      <c r="A162" s="37"/>
      <c r="B162" s="1"/>
      <c r="C162" s="2" t="s">
        <v>0</v>
      </c>
      <c r="D162" s="2" t="s">
        <v>1</v>
      </c>
      <c r="E162" s="11" t="s">
        <v>31</v>
      </c>
      <c r="F162" s="3" t="s">
        <v>2</v>
      </c>
      <c r="G162" s="11" t="s">
        <v>32</v>
      </c>
      <c r="H162" s="11" t="s">
        <v>33</v>
      </c>
      <c r="I162" s="3" t="s">
        <v>3</v>
      </c>
      <c r="J162" s="11" t="s">
        <v>34</v>
      </c>
      <c r="K162" s="11" t="s">
        <v>35</v>
      </c>
      <c r="L162" s="11" t="s">
        <v>36</v>
      </c>
      <c r="M162" s="11" t="s">
        <v>36</v>
      </c>
      <c r="N162" s="11" t="s">
        <v>37</v>
      </c>
      <c r="O162" s="11" t="s">
        <v>37</v>
      </c>
      <c r="P162" s="2" t="s">
        <v>4</v>
      </c>
      <c r="Q162" s="12" t="s">
        <v>272</v>
      </c>
    </row>
    <row r="163" spans="1:17" ht="16.05" customHeight="1" x14ac:dyDescent="0.25">
      <c r="A163" s="8">
        <v>1</v>
      </c>
      <c r="B163" s="4" t="s">
        <v>164</v>
      </c>
      <c r="C163" s="5" t="s">
        <v>20</v>
      </c>
      <c r="D163" s="5" t="s">
        <v>7</v>
      </c>
      <c r="E163" s="30">
        <v>30</v>
      </c>
      <c r="F163" s="6">
        <v>0</v>
      </c>
      <c r="G163" s="30">
        <v>30</v>
      </c>
      <c r="H163" s="6">
        <v>0</v>
      </c>
      <c r="I163" s="30">
        <v>30</v>
      </c>
      <c r="J163" s="29">
        <v>30</v>
      </c>
      <c r="K163" s="30">
        <v>30</v>
      </c>
      <c r="L163" s="6">
        <v>30</v>
      </c>
      <c r="M163" s="6">
        <v>0</v>
      </c>
      <c r="N163" s="6">
        <v>0</v>
      </c>
      <c r="O163" s="29">
        <v>30</v>
      </c>
      <c r="P163" s="6">
        <f>SUM(E163:O163)</f>
        <v>210</v>
      </c>
      <c r="Q163" s="42">
        <f>SUM(O163,K163,J163,I163,G163,E163)</f>
        <v>180</v>
      </c>
    </row>
    <row r="164" spans="1:17" ht="16.05" customHeight="1" x14ac:dyDescent="0.3">
      <c r="A164" s="8">
        <v>2</v>
      </c>
      <c r="B164" s="4" t="s">
        <v>165</v>
      </c>
      <c r="C164" s="31" t="s">
        <v>39</v>
      </c>
      <c r="D164" s="31" t="s">
        <v>284</v>
      </c>
      <c r="E164" s="6">
        <v>0</v>
      </c>
      <c r="F164" s="30">
        <v>30</v>
      </c>
      <c r="G164" s="6">
        <v>0</v>
      </c>
      <c r="H164" s="6">
        <v>0</v>
      </c>
      <c r="I164" s="6">
        <v>0</v>
      </c>
      <c r="J164" s="7">
        <v>0</v>
      </c>
      <c r="K164" s="6">
        <v>0</v>
      </c>
      <c r="L164" s="6">
        <v>0</v>
      </c>
      <c r="M164" s="6">
        <v>0</v>
      </c>
      <c r="N164" s="6">
        <v>0</v>
      </c>
      <c r="O164" s="7">
        <v>0</v>
      </c>
      <c r="P164" s="6">
        <f>SUM(E164:O164)</f>
        <v>30</v>
      </c>
      <c r="Q164" s="42">
        <f>SUM(F164)</f>
        <v>30</v>
      </c>
    </row>
    <row r="165" spans="1:17" ht="16.05" customHeight="1" x14ac:dyDescent="0.25">
      <c r="A165" s="8">
        <v>3</v>
      </c>
      <c r="B165" s="4"/>
      <c r="C165" s="5"/>
      <c r="D165" s="5"/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7">
        <v>0</v>
      </c>
      <c r="K165" s="6">
        <v>0</v>
      </c>
      <c r="L165" s="6">
        <v>0</v>
      </c>
      <c r="M165" s="6">
        <v>0</v>
      </c>
      <c r="N165" s="6">
        <v>0</v>
      </c>
      <c r="O165" s="7">
        <v>0</v>
      </c>
      <c r="P165" s="6">
        <f>SUM(E165:O165)</f>
        <v>0</v>
      </c>
      <c r="Q165" s="8"/>
    </row>
    <row r="166" spans="1:17" ht="16.05" customHeight="1" x14ac:dyDescent="0.25">
      <c r="A166" s="8">
        <v>4</v>
      </c>
      <c r="B166" s="4"/>
      <c r="C166" s="5"/>
      <c r="D166" s="5"/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7">
        <v>0</v>
      </c>
      <c r="K166" s="6">
        <v>0</v>
      </c>
      <c r="L166" s="6">
        <v>0</v>
      </c>
      <c r="M166" s="6">
        <v>0</v>
      </c>
      <c r="N166" s="6">
        <v>0</v>
      </c>
      <c r="O166" s="7">
        <v>0</v>
      </c>
      <c r="P166" s="6">
        <f>SUM(E166:O166)</f>
        <v>0</v>
      </c>
      <c r="Q166" s="8"/>
    </row>
    <row r="167" spans="1:17" ht="14.55" customHeight="1" x14ac:dyDescent="0.25">
      <c r="A167" s="3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</row>
    <row r="168" spans="1:17" ht="14.55" customHeight="1" x14ac:dyDescent="0.25">
      <c r="A168" s="3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</row>
    <row r="169" spans="1:17" ht="14.55" customHeight="1" x14ac:dyDescent="0.25">
      <c r="A169" s="3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</row>
    <row r="170" spans="1:17" ht="14.55" customHeight="1" x14ac:dyDescent="0.25">
      <c r="A170" s="3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</row>
    <row r="171" spans="1:17" ht="14.55" customHeight="1" x14ac:dyDescent="0.25">
      <c r="A171" s="3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</row>
    <row r="172" spans="1:17" ht="14.55" customHeight="1" x14ac:dyDescent="0.25">
      <c r="A172" s="39"/>
      <c r="B172" s="9"/>
      <c r="C172" s="5"/>
      <c r="D172" s="5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</row>
    <row r="173" spans="1:17" ht="14.55" customHeight="1" x14ac:dyDescent="0.25">
      <c r="A173" s="39"/>
      <c r="B173" s="9"/>
      <c r="C173" s="5"/>
      <c r="D173" s="5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</row>
    <row r="174" spans="1:17" ht="14.55" customHeight="1" x14ac:dyDescent="0.25">
      <c r="A174" s="39"/>
      <c r="B174" s="9"/>
      <c r="C174" s="5"/>
      <c r="D174" s="5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</row>
    <row r="175" spans="1:17" ht="61.05" customHeight="1" x14ac:dyDescent="0.25">
      <c r="A175" s="59" t="s">
        <v>21</v>
      </c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</row>
    <row r="176" spans="1:17" ht="123" customHeight="1" x14ac:dyDescent="0.3">
      <c r="A176" s="37"/>
      <c r="B176" s="1"/>
      <c r="C176" s="2" t="s">
        <v>0</v>
      </c>
      <c r="D176" s="2" t="s">
        <v>1</v>
      </c>
      <c r="E176" s="11" t="s">
        <v>31</v>
      </c>
      <c r="F176" s="3" t="s">
        <v>2</v>
      </c>
      <c r="G176" s="11" t="s">
        <v>32</v>
      </c>
      <c r="H176" s="11" t="s">
        <v>33</v>
      </c>
      <c r="I176" s="3" t="s">
        <v>3</v>
      </c>
      <c r="J176" s="11" t="s">
        <v>34</v>
      </c>
      <c r="K176" s="11" t="s">
        <v>35</v>
      </c>
      <c r="L176" s="11" t="s">
        <v>36</v>
      </c>
      <c r="M176" s="11" t="s">
        <v>36</v>
      </c>
      <c r="N176" s="11" t="s">
        <v>37</v>
      </c>
      <c r="O176" s="11" t="s">
        <v>37</v>
      </c>
      <c r="P176" s="2" t="s">
        <v>4</v>
      </c>
      <c r="Q176" s="12" t="s">
        <v>272</v>
      </c>
    </row>
    <row r="177" spans="1:17" ht="16.05" customHeight="1" x14ac:dyDescent="0.25">
      <c r="A177" s="8">
        <v>1</v>
      </c>
      <c r="B177" s="4" t="s">
        <v>162</v>
      </c>
      <c r="C177" s="5" t="s">
        <v>14</v>
      </c>
      <c r="D177" s="5" t="s">
        <v>6</v>
      </c>
      <c r="E177" s="30">
        <v>30</v>
      </c>
      <c r="F177" s="30">
        <v>30</v>
      </c>
      <c r="G177" s="30">
        <v>30</v>
      </c>
      <c r="H177" s="30">
        <v>30</v>
      </c>
      <c r="I177" s="30">
        <v>30</v>
      </c>
      <c r="J177" s="29">
        <v>30</v>
      </c>
      <c r="K177" s="6">
        <v>0</v>
      </c>
      <c r="L177" s="6">
        <v>30</v>
      </c>
      <c r="M177" s="6">
        <v>0</v>
      </c>
      <c r="N177" s="6">
        <v>30</v>
      </c>
      <c r="O177" s="7">
        <v>0</v>
      </c>
      <c r="P177" s="6">
        <f>SUM(E177:O177)</f>
        <v>240</v>
      </c>
      <c r="Q177" s="42">
        <f>SUM(J177,I177,H177,G177,F177,E177)</f>
        <v>180</v>
      </c>
    </row>
    <row r="178" spans="1:17" ht="16.05" customHeight="1" x14ac:dyDescent="0.25">
      <c r="A178" s="8">
        <v>2</v>
      </c>
      <c r="B178" s="4" t="s">
        <v>163</v>
      </c>
      <c r="C178" s="5" t="s">
        <v>18</v>
      </c>
      <c r="D178" s="5" t="s">
        <v>5</v>
      </c>
      <c r="E178" s="6">
        <v>0</v>
      </c>
      <c r="F178" s="6">
        <v>24</v>
      </c>
      <c r="G178" s="30">
        <v>24</v>
      </c>
      <c r="H178" s="30">
        <v>27</v>
      </c>
      <c r="I178" s="30">
        <v>27</v>
      </c>
      <c r="J178" s="29">
        <v>27</v>
      </c>
      <c r="K178" s="6">
        <v>0</v>
      </c>
      <c r="L178" s="30">
        <v>27</v>
      </c>
      <c r="M178" s="30">
        <v>30</v>
      </c>
      <c r="N178" s="6">
        <v>0</v>
      </c>
      <c r="O178" s="7">
        <v>0</v>
      </c>
      <c r="P178" s="6">
        <f>SUM(E178:O178)</f>
        <v>186</v>
      </c>
      <c r="Q178" s="42">
        <f>SUM(M178,L178,J178,I178,H178,G178)</f>
        <v>162</v>
      </c>
    </row>
    <row r="179" spans="1:17" ht="16.05" customHeight="1" x14ac:dyDescent="0.25">
      <c r="A179" s="8">
        <v>3</v>
      </c>
      <c r="B179" s="4" t="s">
        <v>160</v>
      </c>
      <c r="C179" s="5" t="s">
        <v>16</v>
      </c>
      <c r="D179" s="5" t="s">
        <v>5</v>
      </c>
      <c r="E179" s="30">
        <v>27</v>
      </c>
      <c r="F179" s="30">
        <v>27</v>
      </c>
      <c r="G179" s="30">
        <v>27</v>
      </c>
      <c r="H179" s="30">
        <v>24</v>
      </c>
      <c r="I179" s="6">
        <v>0</v>
      </c>
      <c r="J179" s="29">
        <v>24</v>
      </c>
      <c r="K179" s="6">
        <v>0</v>
      </c>
      <c r="L179" s="30">
        <v>24</v>
      </c>
      <c r="M179" s="6">
        <v>0</v>
      </c>
      <c r="N179" s="6">
        <v>0</v>
      </c>
      <c r="O179" s="7">
        <v>0</v>
      </c>
      <c r="P179" s="6">
        <f>SUM(E179:O179)</f>
        <v>153</v>
      </c>
      <c r="Q179" s="42">
        <f>SUM(L179,J179,H179,G179,F179,E179)</f>
        <v>153</v>
      </c>
    </row>
    <row r="180" spans="1:17" ht="16.05" customHeight="1" x14ac:dyDescent="0.25">
      <c r="A180" s="8">
        <v>4</v>
      </c>
      <c r="B180" s="4" t="s">
        <v>161</v>
      </c>
      <c r="C180" s="5" t="s">
        <v>15</v>
      </c>
      <c r="D180" s="5" t="s">
        <v>5</v>
      </c>
      <c r="E180" s="30">
        <v>24</v>
      </c>
      <c r="F180" s="30">
        <v>22</v>
      </c>
      <c r="G180" s="6">
        <v>0</v>
      </c>
      <c r="H180" s="30">
        <v>22</v>
      </c>
      <c r="I180" s="30">
        <v>24</v>
      </c>
      <c r="J180" s="7">
        <v>0</v>
      </c>
      <c r="K180" s="30">
        <v>30</v>
      </c>
      <c r="L180" s="6">
        <v>22</v>
      </c>
      <c r="M180" s="6">
        <v>0</v>
      </c>
      <c r="N180" s="30">
        <v>27</v>
      </c>
      <c r="O180" s="7">
        <v>0</v>
      </c>
      <c r="P180" s="6">
        <f>SUM(E180:O180)</f>
        <v>171</v>
      </c>
      <c r="Q180" s="42">
        <f>SUM(N180,K180,I180,H180,F180,E180)</f>
        <v>149</v>
      </c>
    </row>
    <row r="181" spans="1:17" ht="16.05" customHeight="1" x14ac:dyDescent="0.25">
      <c r="A181" s="8">
        <v>5</v>
      </c>
      <c r="B181" s="4"/>
      <c r="C181" s="5"/>
      <c r="D181" s="5"/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7">
        <v>0</v>
      </c>
      <c r="K181" s="6">
        <v>0</v>
      </c>
      <c r="L181" s="6">
        <v>0</v>
      </c>
      <c r="M181" s="6">
        <v>0</v>
      </c>
      <c r="N181" s="6">
        <v>0</v>
      </c>
      <c r="O181" s="7">
        <v>0</v>
      </c>
      <c r="P181" s="6">
        <f t="shared" ref="P181:P186" si="8">SUM(E181:O181)</f>
        <v>0</v>
      </c>
      <c r="Q181" s="8"/>
    </row>
    <row r="182" spans="1:17" ht="16.05" customHeight="1" x14ac:dyDescent="0.25">
      <c r="A182" s="8">
        <v>6</v>
      </c>
      <c r="B182" s="4"/>
      <c r="C182" s="5"/>
      <c r="D182" s="5"/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7">
        <v>0</v>
      </c>
      <c r="K182" s="6">
        <v>0</v>
      </c>
      <c r="L182" s="6">
        <v>0</v>
      </c>
      <c r="M182" s="6">
        <v>0</v>
      </c>
      <c r="N182" s="6">
        <v>0</v>
      </c>
      <c r="O182" s="7">
        <v>0</v>
      </c>
      <c r="P182" s="6">
        <f t="shared" si="8"/>
        <v>0</v>
      </c>
      <c r="Q182" s="8"/>
    </row>
    <row r="183" spans="1:17" ht="16.05" customHeight="1" x14ac:dyDescent="0.25">
      <c r="A183" s="8">
        <v>7</v>
      </c>
      <c r="B183" s="4"/>
      <c r="C183" s="5"/>
      <c r="D183" s="5"/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7">
        <v>0</v>
      </c>
      <c r="K183" s="6">
        <v>0</v>
      </c>
      <c r="L183" s="6">
        <v>0</v>
      </c>
      <c r="M183" s="6">
        <v>0</v>
      </c>
      <c r="N183" s="6">
        <v>0</v>
      </c>
      <c r="O183" s="7">
        <v>0</v>
      </c>
      <c r="P183" s="6">
        <f t="shared" si="8"/>
        <v>0</v>
      </c>
      <c r="Q183" s="8"/>
    </row>
    <row r="184" spans="1:17" ht="16.05" customHeight="1" x14ac:dyDescent="0.25">
      <c r="A184" s="8">
        <v>8</v>
      </c>
      <c r="B184" s="4"/>
      <c r="C184" s="5"/>
      <c r="D184" s="5"/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7">
        <v>0</v>
      </c>
      <c r="K184" s="6">
        <v>0</v>
      </c>
      <c r="L184" s="6">
        <v>0</v>
      </c>
      <c r="M184" s="6">
        <v>0</v>
      </c>
      <c r="N184" s="6">
        <v>0</v>
      </c>
      <c r="O184" s="7">
        <v>0</v>
      </c>
      <c r="P184" s="6">
        <f t="shared" si="8"/>
        <v>0</v>
      </c>
      <c r="Q184" s="8"/>
    </row>
    <row r="185" spans="1:17" ht="16.05" customHeight="1" x14ac:dyDescent="0.25">
      <c r="A185" s="8">
        <v>9</v>
      </c>
      <c r="B185" s="4"/>
      <c r="C185" s="5"/>
      <c r="D185" s="5"/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7">
        <v>0</v>
      </c>
      <c r="K185" s="6">
        <v>0</v>
      </c>
      <c r="L185" s="6">
        <v>0</v>
      </c>
      <c r="M185" s="6">
        <v>0</v>
      </c>
      <c r="N185" s="6">
        <v>0</v>
      </c>
      <c r="O185" s="7">
        <v>0</v>
      </c>
      <c r="P185" s="6">
        <f t="shared" si="8"/>
        <v>0</v>
      </c>
      <c r="Q185" s="8"/>
    </row>
    <row r="186" spans="1:17" ht="16.05" customHeight="1" x14ac:dyDescent="0.25">
      <c r="A186" s="8">
        <v>10</v>
      </c>
      <c r="B186" s="4"/>
      <c r="C186" s="5"/>
      <c r="D186" s="5"/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7">
        <v>0</v>
      </c>
      <c r="K186" s="6">
        <v>0</v>
      </c>
      <c r="L186" s="6">
        <v>0</v>
      </c>
      <c r="M186" s="6">
        <v>0</v>
      </c>
      <c r="N186" s="6">
        <v>0</v>
      </c>
      <c r="O186" s="7">
        <v>0</v>
      </c>
      <c r="P186" s="6">
        <f t="shared" si="8"/>
        <v>0</v>
      </c>
      <c r="Q186" s="8"/>
    </row>
    <row r="187" spans="1:17" ht="14.55" customHeight="1" x14ac:dyDescent="0.25">
      <c r="A187" s="3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</row>
    <row r="188" spans="1:17" ht="14.55" customHeight="1" x14ac:dyDescent="0.25">
      <c r="A188" s="3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</row>
    <row r="189" spans="1:17" ht="14.55" customHeight="1" x14ac:dyDescent="0.25">
      <c r="A189" s="3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</row>
    <row r="190" spans="1:17" ht="14.55" customHeight="1" x14ac:dyDescent="0.25">
      <c r="A190" s="3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</row>
    <row r="191" spans="1:17" ht="14.55" customHeight="1" x14ac:dyDescent="0.25">
      <c r="A191" s="3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1:17" ht="14.7" customHeight="1" x14ac:dyDescent="0.25">
      <c r="A192" s="4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1:17" ht="46.8" customHeight="1" x14ac:dyDescent="0.25">
      <c r="A193" s="59" t="s">
        <v>28</v>
      </c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</row>
    <row r="194" spans="1:17" ht="122.4" customHeight="1" x14ac:dyDescent="0.3">
      <c r="A194" s="37"/>
      <c r="B194" s="1"/>
      <c r="C194" s="2" t="s">
        <v>0</v>
      </c>
      <c r="D194" s="2" t="s">
        <v>1</v>
      </c>
      <c r="E194" s="11" t="s">
        <v>31</v>
      </c>
      <c r="F194" s="3" t="s">
        <v>2</v>
      </c>
      <c r="G194" s="11" t="s">
        <v>32</v>
      </c>
      <c r="H194" s="11" t="s">
        <v>33</v>
      </c>
      <c r="I194" s="3" t="s">
        <v>3</v>
      </c>
      <c r="J194" s="11" t="s">
        <v>34</v>
      </c>
      <c r="K194" s="11" t="s">
        <v>35</v>
      </c>
      <c r="L194" s="11" t="s">
        <v>36</v>
      </c>
      <c r="M194" s="11" t="s">
        <v>36</v>
      </c>
      <c r="N194" s="11" t="s">
        <v>37</v>
      </c>
      <c r="O194" s="11" t="s">
        <v>37</v>
      </c>
      <c r="P194" s="2" t="s">
        <v>4</v>
      </c>
      <c r="Q194" s="12" t="s">
        <v>272</v>
      </c>
    </row>
    <row r="195" spans="1:17" ht="16.05" customHeight="1" x14ac:dyDescent="0.3">
      <c r="A195" s="8">
        <v>1</v>
      </c>
      <c r="B195" s="31" t="s">
        <v>158</v>
      </c>
      <c r="C195" s="5" t="s">
        <v>24</v>
      </c>
      <c r="D195" s="5" t="s">
        <v>6</v>
      </c>
      <c r="E195" s="6">
        <v>0</v>
      </c>
      <c r="F195" s="30">
        <v>27</v>
      </c>
      <c r="G195" s="30">
        <v>24</v>
      </c>
      <c r="H195" s="30">
        <v>24</v>
      </c>
      <c r="I195" s="6">
        <v>0</v>
      </c>
      <c r="J195" s="7">
        <v>0</v>
      </c>
      <c r="K195" s="6">
        <v>0</v>
      </c>
      <c r="L195" s="30">
        <v>27</v>
      </c>
      <c r="M195" s="30">
        <v>30</v>
      </c>
      <c r="N195" s="30">
        <v>30</v>
      </c>
      <c r="O195" s="7">
        <v>0</v>
      </c>
      <c r="P195" s="6">
        <f t="shared" ref="P195:P200" si="9">SUM(E195:O195)</f>
        <v>162</v>
      </c>
      <c r="Q195" s="42">
        <f>SUM(N195,M195,L195,H195,F195,G195)</f>
        <v>162</v>
      </c>
    </row>
    <row r="196" spans="1:17" ht="16.05" customHeight="1" x14ac:dyDescent="0.25">
      <c r="A196" s="8">
        <v>2</v>
      </c>
      <c r="B196" s="4" t="s">
        <v>156</v>
      </c>
      <c r="C196" s="5" t="s">
        <v>22</v>
      </c>
      <c r="D196" s="5" t="s">
        <v>5</v>
      </c>
      <c r="E196" s="30">
        <v>27</v>
      </c>
      <c r="F196" s="30">
        <v>30</v>
      </c>
      <c r="G196" s="30">
        <v>30</v>
      </c>
      <c r="H196" s="30">
        <v>30</v>
      </c>
      <c r="I196" s="6">
        <v>0</v>
      </c>
      <c r="J196" s="7">
        <v>0</v>
      </c>
      <c r="K196" s="30">
        <v>27</v>
      </c>
      <c r="L196" s="6">
        <v>0</v>
      </c>
      <c r="M196" s="26">
        <v>0</v>
      </c>
      <c r="N196" s="26">
        <v>0</v>
      </c>
      <c r="O196" s="32">
        <v>0</v>
      </c>
      <c r="P196" s="6">
        <f t="shared" si="9"/>
        <v>144</v>
      </c>
      <c r="Q196" s="42">
        <f>SUM(E196,F196,G196,H196,K196)</f>
        <v>144</v>
      </c>
    </row>
    <row r="197" spans="1:17" ht="14.55" customHeight="1" x14ac:dyDescent="0.3">
      <c r="A197" s="39">
        <v>3</v>
      </c>
      <c r="B197" s="31" t="s">
        <v>159</v>
      </c>
      <c r="C197" s="5" t="s">
        <v>23</v>
      </c>
      <c r="D197" s="5" t="s">
        <v>5</v>
      </c>
      <c r="E197" s="30">
        <v>30</v>
      </c>
      <c r="F197" s="6">
        <v>0</v>
      </c>
      <c r="G197" s="30">
        <v>27</v>
      </c>
      <c r="H197" s="30">
        <v>22</v>
      </c>
      <c r="I197" s="6">
        <v>0</v>
      </c>
      <c r="J197" s="7">
        <v>0</v>
      </c>
      <c r="K197" s="30">
        <v>30</v>
      </c>
      <c r="L197" s="6">
        <v>0</v>
      </c>
      <c r="M197" s="6">
        <v>0</v>
      </c>
      <c r="N197" s="6">
        <v>0</v>
      </c>
      <c r="O197" s="29">
        <v>27</v>
      </c>
      <c r="P197" s="6">
        <f t="shared" si="9"/>
        <v>136</v>
      </c>
      <c r="Q197" s="47">
        <f>SUM(O197,K197,H197,G197,E197)</f>
        <v>136</v>
      </c>
    </row>
    <row r="198" spans="1:17" ht="14.55" customHeight="1" x14ac:dyDescent="0.3">
      <c r="A198" s="39">
        <v>4</v>
      </c>
      <c r="B198" s="4" t="s">
        <v>157</v>
      </c>
      <c r="C198" s="5" t="s">
        <v>25</v>
      </c>
      <c r="D198" s="5" t="s">
        <v>6</v>
      </c>
      <c r="E198" s="6">
        <v>0</v>
      </c>
      <c r="F198" s="6">
        <v>0</v>
      </c>
      <c r="G198" s="6">
        <v>0</v>
      </c>
      <c r="H198" s="30">
        <v>27</v>
      </c>
      <c r="I198" s="6">
        <v>0</v>
      </c>
      <c r="J198" s="7">
        <v>0</v>
      </c>
      <c r="K198" s="6">
        <v>0</v>
      </c>
      <c r="L198" s="30">
        <v>30</v>
      </c>
      <c r="M198" s="30">
        <v>27</v>
      </c>
      <c r="N198" s="6">
        <v>0</v>
      </c>
      <c r="O198" s="29">
        <v>30</v>
      </c>
      <c r="P198" s="6">
        <f t="shared" si="9"/>
        <v>114</v>
      </c>
      <c r="Q198" s="47">
        <f>SUM(O198,M198,L198,H198)</f>
        <v>114</v>
      </c>
    </row>
    <row r="199" spans="1:17" ht="14.55" customHeight="1" x14ac:dyDescent="0.25">
      <c r="A199" s="39">
        <v>5</v>
      </c>
      <c r="B199" s="9"/>
      <c r="C199" s="9"/>
      <c r="D199" s="9"/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7">
        <v>0</v>
      </c>
      <c r="K199" s="6">
        <v>0</v>
      </c>
      <c r="L199" s="6">
        <v>0</v>
      </c>
      <c r="M199" s="6">
        <v>0</v>
      </c>
      <c r="N199" s="6">
        <v>0</v>
      </c>
      <c r="O199" s="7">
        <v>0</v>
      </c>
      <c r="P199" s="6">
        <f t="shared" si="9"/>
        <v>0</v>
      </c>
      <c r="Q199" s="9"/>
    </row>
    <row r="200" spans="1:17" ht="14.55" customHeight="1" x14ac:dyDescent="0.25">
      <c r="A200" s="39">
        <v>6</v>
      </c>
      <c r="B200" s="9"/>
      <c r="C200" s="9"/>
      <c r="D200" s="9"/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7">
        <v>0</v>
      </c>
      <c r="K200" s="6">
        <v>0</v>
      </c>
      <c r="L200" s="6">
        <v>0</v>
      </c>
      <c r="M200" s="6">
        <v>0</v>
      </c>
      <c r="N200" s="6">
        <v>0</v>
      </c>
      <c r="O200" s="7">
        <v>0</v>
      </c>
      <c r="P200" s="6">
        <f t="shared" si="9"/>
        <v>0</v>
      </c>
      <c r="Q200" s="9"/>
    </row>
    <row r="201" spans="1:17" ht="14.55" customHeight="1" x14ac:dyDescent="0.25">
      <c r="A201" s="3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</row>
    <row r="202" spans="1:17" ht="14.55" customHeight="1" x14ac:dyDescent="0.25">
      <c r="A202" s="3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</row>
    <row r="203" spans="1:17" ht="61.05" customHeight="1" x14ac:dyDescent="0.25">
      <c r="A203" s="61" t="s">
        <v>29</v>
      </c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</row>
    <row r="204" spans="1:17" ht="126.6" customHeight="1" x14ac:dyDescent="0.3">
      <c r="A204" s="37"/>
      <c r="B204" s="1"/>
      <c r="C204" s="2" t="s">
        <v>0</v>
      </c>
      <c r="D204" s="2" t="s">
        <v>1</v>
      </c>
      <c r="E204" s="11" t="s">
        <v>31</v>
      </c>
      <c r="F204" s="3" t="s">
        <v>2</v>
      </c>
      <c r="G204" s="11" t="s">
        <v>32</v>
      </c>
      <c r="H204" s="11" t="s">
        <v>33</v>
      </c>
      <c r="I204" s="3" t="s">
        <v>3</v>
      </c>
      <c r="J204" s="11" t="s">
        <v>34</v>
      </c>
      <c r="K204" s="11" t="s">
        <v>35</v>
      </c>
      <c r="L204" s="11" t="s">
        <v>36</v>
      </c>
      <c r="M204" s="11" t="s">
        <v>36</v>
      </c>
      <c r="N204" s="11" t="s">
        <v>37</v>
      </c>
      <c r="O204" s="11" t="s">
        <v>37</v>
      </c>
      <c r="P204" s="2" t="s">
        <v>4</v>
      </c>
      <c r="Q204" s="12" t="s">
        <v>272</v>
      </c>
    </row>
    <row r="205" spans="1:17" ht="16.05" customHeight="1" x14ac:dyDescent="0.25">
      <c r="A205" s="8">
        <v>1</v>
      </c>
      <c r="B205" s="4" t="s">
        <v>155</v>
      </c>
      <c r="C205" s="5" t="s">
        <v>27</v>
      </c>
      <c r="D205" s="5" t="s">
        <v>5</v>
      </c>
      <c r="E205" s="30">
        <v>30</v>
      </c>
      <c r="F205" s="30">
        <v>30</v>
      </c>
      <c r="G205" s="30">
        <v>30</v>
      </c>
      <c r="H205" s="30">
        <v>30</v>
      </c>
      <c r="I205" s="6">
        <v>0</v>
      </c>
      <c r="J205" s="7">
        <v>0</v>
      </c>
      <c r="K205" s="6">
        <v>0</v>
      </c>
      <c r="L205" s="6">
        <v>0</v>
      </c>
      <c r="M205" s="6">
        <v>0</v>
      </c>
      <c r="N205" s="6">
        <v>0</v>
      </c>
      <c r="O205" s="7">
        <v>0</v>
      </c>
      <c r="P205" s="6">
        <f>SUM(E205:O205)</f>
        <v>120</v>
      </c>
      <c r="Q205" s="42">
        <f>SUM(E205,F205,G205,H205)</f>
        <v>120</v>
      </c>
    </row>
    <row r="206" spans="1:17" ht="14.55" customHeight="1" x14ac:dyDescent="0.25">
      <c r="A206" s="3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</row>
    <row r="207" spans="1:17" ht="14.55" customHeight="1" x14ac:dyDescent="0.25">
      <c r="A207" s="3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</row>
    <row r="208" spans="1:17" ht="23.4" customHeight="1" x14ac:dyDescent="0.25">
      <c r="A208" s="3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</row>
    <row r="209" spans="1:17" ht="61.05" customHeight="1" x14ac:dyDescent="0.25">
      <c r="A209" s="65" t="s">
        <v>287</v>
      </c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</row>
    <row r="210" spans="1:17" ht="131.4" customHeight="1" x14ac:dyDescent="0.3">
      <c r="A210" s="37"/>
      <c r="B210" s="1"/>
      <c r="C210" s="2" t="s">
        <v>0</v>
      </c>
      <c r="D210" s="2" t="s">
        <v>1</v>
      </c>
      <c r="E210" s="11" t="s">
        <v>31</v>
      </c>
      <c r="F210" s="3" t="s">
        <v>2</v>
      </c>
      <c r="G210" s="11" t="s">
        <v>32</v>
      </c>
      <c r="H210" s="11" t="s">
        <v>33</v>
      </c>
      <c r="I210" s="3" t="s">
        <v>3</v>
      </c>
      <c r="J210" s="11" t="s">
        <v>34</v>
      </c>
      <c r="K210" s="11" t="s">
        <v>35</v>
      </c>
      <c r="L210" s="11" t="s">
        <v>36</v>
      </c>
      <c r="M210" s="11" t="s">
        <v>36</v>
      </c>
      <c r="N210" s="11" t="s">
        <v>37</v>
      </c>
      <c r="O210" s="11" t="s">
        <v>37</v>
      </c>
      <c r="P210" s="2" t="s">
        <v>4</v>
      </c>
      <c r="Q210" s="12" t="s">
        <v>272</v>
      </c>
    </row>
    <row r="211" spans="1:17" ht="16.05" customHeight="1" x14ac:dyDescent="0.25">
      <c r="A211" s="8">
        <v>1</v>
      </c>
      <c r="B211" s="4" t="s">
        <v>154</v>
      </c>
      <c r="C211" s="5" t="s">
        <v>30</v>
      </c>
      <c r="D211" s="5" t="s">
        <v>5</v>
      </c>
      <c r="E211" s="6">
        <v>0</v>
      </c>
      <c r="F211" s="6">
        <v>0</v>
      </c>
      <c r="G211" s="6">
        <v>0</v>
      </c>
      <c r="H211" s="30">
        <v>30</v>
      </c>
      <c r="I211" s="6">
        <v>0</v>
      </c>
      <c r="J211" s="29">
        <v>30</v>
      </c>
      <c r="K211" s="30">
        <v>30</v>
      </c>
      <c r="L211" s="30">
        <v>30</v>
      </c>
      <c r="M211" s="6">
        <v>0</v>
      </c>
      <c r="N211" s="6">
        <v>0</v>
      </c>
      <c r="O211" s="7">
        <v>0</v>
      </c>
      <c r="P211" s="6">
        <f>SUM(E211:O211)</f>
        <v>120</v>
      </c>
      <c r="Q211" s="8">
        <f>SUM(L211,K211,J211,H211)</f>
        <v>120</v>
      </c>
    </row>
    <row r="212" spans="1:17" ht="16.05" customHeight="1" x14ac:dyDescent="0.25">
      <c r="A212" s="8">
        <v>2</v>
      </c>
      <c r="B212" s="4"/>
      <c r="C212" s="5"/>
      <c r="D212" s="5"/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7">
        <v>0</v>
      </c>
      <c r="K212" s="6">
        <v>0</v>
      </c>
      <c r="L212" s="6">
        <v>0</v>
      </c>
      <c r="M212" s="6">
        <v>0</v>
      </c>
      <c r="N212" s="6">
        <v>0</v>
      </c>
      <c r="O212" s="7">
        <v>0</v>
      </c>
      <c r="P212" s="6">
        <f>SUM(E212:O212)</f>
        <v>0</v>
      </c>
      <c r="Q212" s="8"/>
    </row>
    <row r="213" spans="1:17" ht="14.55" customHeight="1" x14ac:dyDescent="0.25">
      <c r="A213" s="3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</row>
    <row r="214" spans="1:17" ht="14.55" customHeight="1" x14ac:dyDescent="0.25">
      <c r="A214" s="3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</row>
    <row r="215" spans="1:17" ht="14.55" customHeight="1" x14ac:dyDescent="0.25">
      <c r="A215" s="3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</row>
    <row r="216" spans="1:17" ht="55.2" x14ac:dyDescent="0.25">
      <c r="B216" s="61" t="s">
        <v>26</v>
      </c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</row>
    <row r="217" spans="1:17" ht="119.4" x14ac:dyDescent="0.3">
      <c r="B217" s="1"/>
      <c r="C217" s="1"/>
      <c r="D217" s="2" t="s">
        <v>0</v>
      </c>
      <c r="E217" s="11" t="s">
        <v>31</v>
      </c>
      <c r="F217" s="3" t="s">
        <v>2</v>
      </c>
      <c r="G217" s="11" t="s">
        <v>32</v>
      </c>
      <c r="H217" s="11" t="s">
        <v>33</v>
      </c>
      <c r="I217" s="3" t="s">
        <v>3</v>
      </c>
      <c r="J217" s="11" t="s">
        <v>34</v>
      </c>
      <c r="K217" s="11" t="s">
        <v>35</v>
      </c>
      <c r="L217" s="11" t="s">
        <v>36</v>
      </c>
      <c r="M217" s="11" t="s">
        <v>36</v>
      </c>
      <c r="N217" s="11" t="s">
        <v>37</v>
      </c>
      <c r="O217" s="11" t="s">
        <v>37</v>
      </c>
      <c r="P217" s="2" t="s">
        <v>4</v>
      </c>
      <c r="Q217" s="12" t="s">
        <v>38</v>
      </c>
    </row>
    <row r="218" spans="1:17" ht="14.4" x14ac:dyDescent="0.25">
      <c r="B218" s="4"/>
      <c r="C218" s="14"/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7">
        <v>0</v>
      </c>
      <c r="L218" s="6">
        <v>0</v>
      </c>
      <c r="M218" s="6">
        <v>0</v>
      </c>
      <c r="N218" s="6">
        <v>0</v>
      </c>
      <c r="O218" s="6">
        <v>0</v>
      </c>
      <c r="P218" s="7">
        <v>0</v>
      </c>
      <c r="Q218" s="6">
        <f>SUM(F218:P218)</f>
        <v>0</v>
      </c>
    </row>
    <row r="219" spans="1:17" ht="14.4" x14ac:dyDescent="0.25">
      <c r="B219" s="4"/>
      <c r="C219" s="14"/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7">
        <v>0</v>
      </c>
      <c r="L219" s="6">
        <v>0</v>
      </c>
      <c r="M219" s="6">
        <v>0</v>
      </c>
      <c r="N219" s="6">
        <v>0</v>
      </c>
      <c r="O219" s="6">
        <v>0</v>
      </c>
      <c r="P219" s="7">
        <v>0</v>
      </c>
      <c r="Q219" s="6">
        <f>SUM(F219:P219)</f>
        <v>0</v>
      </c>
    </row>
    <row r="220" spans="1:17" ht="14.4" x14ac:dyDescent="0.25">
      <c r="B220" s="9"/>
      <c r="C220" s="15"/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7">
        <v>0</v>
      </c>
      <c r="L220" s="6">
        <v>0</v>
      </c>
      <c r="M220" s="6">
        <v>0</v>
      </c>
      <c r="N220" s="6">
        <v>0</v>
      </c>
      <c r="O220" s="6">
        <v>0</v>
      </c>
      <c r="P220" s="7">
        <v>0</v>
      </c>
      <c r="Q220" s="6">
        <f>SUM(F220:P220)</f>
        <v>0</v>
      </c>
    </row>
    <row r="221" spans="1:17" ht="14.4" x14ac:dyDescent="0.25">
      <c r="B221" s="9"/>
      <c r="C221" s="15"/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7">
        <v>0</v>
      </c>
      <c r="L221" s="6">
        <v>0</v>
      </c>
      <c r="M221" s="6">
        <v>0</v>
      </c>
      <c r="N221" s="6">
        <v>0</v>
      </c>
      <c r="O221" s="6">
        <v>0</v>
      </c>
      <c r="P221" s="7">
        <v>0</v>
      </c>
      <c r="Q221" s="6">
        <f>SUM(F221:P221)</f>
        <v>0</v>
      </c>
    </row>
    <row r="222" spans="1:17" x14ac:dyDescent="0.25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</row>
    <row r="223" spans="1:17" x14ac:dyDescent="0.25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</row>
    <row r="224" spans="1:17" x14ac:dyDescent="0.25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</row>
    <row r="225" spans="2:17" x14ac:dyDescent="0.25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</row>
    <row r="226" spans="2:17" x14ac:dyDescent="0.25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</row>
    <row r="227" spans="2:17" ht="14.4" x14ac:dyDescent="0.25">
      <c r="B227" s="9"/>
      <c r="C227" s="9"/>
      <c r="D227" s="13"/>
      <c r="E227" s="5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</row>
    <row r="228" spans="2:17" x14ac:dyDescent="0.25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</row>
    <row r="229" spans="2:17" x14ac:dyDescent="0.25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</row>
    <row r="230" spans="2:17" x14ac:dyDescent="0.25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</row>
    <row r="231" spans="2:17" x14ac:dyDescent="0.25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</row>
    <row r="232" spans="2:17" x14ac:dyDescent="0.25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</row>
  </sheetData>
  <sortState ref="B81:Q114">
    <sortCondition descending="1" ref="Q81:Q114"/>
  </sortState>
  <mergeCells count="13">
    <mergeCell ref="B216:Q216"/>
    <mergeCell ref="A146:Q146"/>
    <mergeCell ref="A160:Q160"/>
    <mergeCell ref="A209:Q209"/>
    <mergeCell ref="A161:Q161"/>
    <mergeCell ref="A175:Q175"/>
    <mergeCell ref="A193:Q193"/>
    <mergeCell ref="A203:Q203"/>
    <mergeCell ref="A1:Q1"/>
    <mergeCell ref="A23:Q23"/>
    <mergeCell ref="A79:Q79"/>
    <mergeCell ref="A117:Q117"/>
    <mergeCell ref="A134:Q134"/>
  </mergeCells>
  <pageMargins left="0.82677165354330717" right="0" top="0.74803149606299213" bottom="0.43307086614173229" header="0.31496062992125984" footer="0.31496062992125984"/>
  <pageSetup paperSize="9" scale="96" fitToHeight="0" orientation="landscape" r:id="rId1"/>
  <rowBreaks count="12" manualBreakCount="12">
    <brk id="22" max="17" man="1"/>
    <brk id="46" max="16" man="1"/>
    <brk id="78" max="17" man="1"/>
    <brk id="99" max="16" man="1"/>
    <brk id="116" max="17" man="1"/>
    <brk id="133" max="17" man="1"/>
    <brk id="145" max="17" man="1"/>
    <brk id="160" max="17" man="1"/>
    <brk id="174" max="17" man="1"/>
    <brk id="192" max="17" man="1"/>
    <brk id="202" max="17" man="1"/>
    <brk id="216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Table 1</vt:lpstr>
      <vt:lpstr>Blad1</vt:lpstr>
      <vt:lpstr>'Table 1'!Utskriftsområde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Stationär</dc:creator>
  <cp:lastModifiedBy>Kjell Moberg</cp:lastModifiedBy>
  <cp:lastPrinted>2018-09-06T15:59:00Z</cp:lastPrinted>
  <dcterms:created xsi:type="dcterms:W3CDTF">2018-06-22T06:56:01Z</dcterms:created>
  <dcterms:modified xsi:type="dcterms:W3CDTF">2018-09-06T16:34:29Z</dcterms:modified>
</cp:coreProperties>
</file>